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12" windowWidth="16152" windowHeight="7572" tabRatio="906" firstSheet="17" activeTab="17"/>
  </bookViews>
  <sheets>
    <sheet name="09年到2013年竣工验收项目" sheetId="1" r:id="rId1"/>
    <sheet name="2014年竣工验收项目" sheetId="2" r:id="rId2"/>
    <sheet name="2015年竣工验收项目" sheetId="3" r:id="rId3"/>
    <sheet name="2016年竣工验收项目" sheetId="4" r:id="rId4"/>
    <sheet name="停工项目" sheetId="5" r:id="rId5"/>
    <sheet name="2016年招投标情况表" sheetId="6" r:id="rId6"/>
    <sheet name="2017年招投标情况表" sheetId="7" r:id="rId7"/>
    <sheet name="2017年竣工验收项目" sheetId="8" r:id="rId8"/>
    <sheet name="2018年竣工验收项目 " sheetId="9" r:id="rId9"/>
    <sheet name="2018招投标情况表" sheetId="10" r:id="rId10"/>
    <sheet name="转移园项目（不再印发）" sheetId="11" r:id="rId11"/>
    <sheet name="2019年竣工验收项目" sheetId="12" r:id="rId12"/>
    <sheet name="2019年招投标情况表 " sheetId="13" r:id="rId13"/>
    <sheet name="2020年竣工验收项目" sheetId="14" r:id="rId14"/>
    <sheet name="2020年招标投标情况表" sheetId="15" r:id="rId15"/>
    <sheet name="足球公园（2020年1月竣工验收）" sheetId="16" r:id="rId16"/>
    <sheet name="2021年竣工验收项目" sheetId="17" r:id="rId17"/>
    <sheet name="网站公示报表" sheetId="18" r:id="rId18"/>
  </sheets>
  <definedNames>
    <definedName name="_xlnm.Print_Titles" localSheetId="5">'2016年招投标情况表'!$1:$3</definedName>
    <definedName name="_xlnm.Print_Titles" localSheetId="8">'2018年竣工验收项目 '!$1:$3</definedName>
    <definedName name="_xlnm.Print_Titles" localSheetId="11">'2019年竣工验收项目'!$1:$3</definedName>
    <definedName name="_xlnm.Print_Titles" localSheetId="12">'2019年招投标情况表 '!$1:$3</definedName>
  </definedNames>
  <calcPr fullCalcOnLoad="1"/>
</workbook>
</file>

<file path=xl/comments1.xml><?xml version="1.0" encoding="utf-8"?>
<comments xmlns="http://schemas.openxmlformats.org/spreadsheetml/2006/main">
  <authors>
    <author>作者</author>
  </authors>
  <commentList>
    <comment ref="B940" authorId="0">
      <text>
        <r>
          <rPr>
            <b/>
            <sz val="9"/>
            <rFont val="宋体"/>
            <family val="0"/>
          </rPr>
          <t>作者:</t>
        </r>
        <r>
          <rPr>
            <sz val="9"/>
            <rFont val="宋体"/>
            <family val="0"/>
          </rPr>
          <t xml:space="preserve">
</t>
        </r>
      </text>
    </comment>
  </commentList>
</comments>
</file>

<file path=xl/sharedStrings.xml><?xml version="1.0" encoding="utf-8"?>
<sst xmlns="http://schemas.openxmlformats.org/spreadsheetml/2006/main" count="11211" uniqueCount="4502">
  <si>
    <t>2015年6月份</t>
  </si>
  <si>
    <t>序号</t>
  </si>
  <si>
    <t>工程项目</t>
  </si>
  <si>
    <t>责任单位</t>
  </si>
  <si>
    <t>总投资(万元)</t>
  </si>
  <si>
    <t>建设地点</t>
  </si>
  <si>
    <t>建设规模</t>
  </si>
  <si>
    <t>①立项时间②立项批文号</t>
  </si>
  <si>
    <t>审定造价(元)</t>
  </si>
  <si>
    <t>主合同价款(元)</t>
  </si>
  <si>
    <t>①代建时间②公告时间③开标时间④开工时间</t>
  </si>
  <si>
    <t>资金来源</t>
  </si>
  <si>
    <t>进度情况</t>
  </si>
  <si>
    <t>存在问题和建议</t>
  </si>
  <si>
    <t>合同工期(天)</t>
  </si>
  <si>
    <t>竣工情况</t>
  </si>
  <si>
    <t>补充合同价款（元）</t>
  </si>
  <si>
    <t>工程进度</t>
  </si>
  <si>
    <t>已拨付进度款（万元）</t>
  </si>
  <si>
    <t>质量</t>
  </si>
  <si>
    <t>投资</t>
  </si>
  <si>
    <t>时间</t>
  </si>
  <si>
    <t>建设单位</t>
  </si>
  <si>
    <t>梅州市市政公用事业管理局</t>
  </si>
  <si>
    <t>江        南      东       片</t>
  </si>
  <si>
    <t>广场5个、亲水平台3个、园路约4100平方米、绿化约17000平方米，元城书屋、邀月亭。</t>
  </si>
  <si>
    <t>①2008.3.24</t>
  </si>
  <si>
    <t>①2008.12.1</t>
  </si>
  <si>
    <t>财拨</t>
  </si>
  <si>
    <t>已结算定案。</t>
  </si>
  <si>
    <t>合格</t>
  </si>
  <si>
    <t>造价内</t>
  </si>
  <si>
    <t>2009.12.28</t>
  </si>
  <si>
    <t>施工单位</t>
  </si>
  <si>
    <t>梅县丰园建筑工程有限公司           兴宁市五里园林有限公司</t>
  </si>
  <si>
    <t>②梅市发改资[2008]33、[2009]23、121号</t>
  </si>
  <si>
    <t>②2008.12.2</t>
  </si>
  <si>
    <t>结算定案价：23208958.98</t>
  </si>
  <si>
    <t>③2008.12.25</t>
  </si>
  <si>
    <t>监理单位</t>
  </si>
  <si>
    <t>梅州市正明建设监理有限公司</t>
  </si>
  <si>
    <t>设计单位</t>
  </si>
  <si>
    <t>广东诚实建设工程设计有限公司</t>
  </si>
  <si>
    <t>④2008.12.30</t>
  </si>
  <si>
    <t>二标段 江南路～梅龙东路</t>
  </si>
  <si>
    <t>5-7区广场、公厕、花架廊架13个、园路约3324平方米、绿化约10000平方米。</t>
  </si>
  <si>
    <t>2009.12.22</t>
  </si>
  <si>
    <t xml:space="preserve">蕉岭县鹏业水利水电建筑工程有限公司                                 梅县鸿园花木有限公司 </t>
  </si>
  <si>
    <t>②2008.12.23</t>
  </si>
  <si>
    <t>结算定案价：12744707.15</t>
  </si>
  <si>
    <t>③2009.1.12</t>
  </si>
  <si>
    <t>④2009.1.18</t>
  </si>
  <si>
    <t>三标段 梅龙东路～秀兰大桥</t>
  </si>
  <si>
    <t>8-10区广场、旋转楼梯、花架廊架7个、园路约2500平方米、绿化约10000平方米。</t>
  </si>
  <si>
    <t>已竣工验收</t>
  </si>
  <si>
    <t>2009.12.31</t>
  </si>
  <si>
    <t>梅州市住宅建设工程有限公司         梅州市茂源园林绿化工程有限公司</t>
  </si>
  <si>
    <t>四标段 秀兰大桥～新中路</t>
  </si>
  <si>
    <t>11-14区广场、公厕、花架廊架9个、园路约4575平方米、绿化约15000平方米等,工程造价约900万元。</t>
  </si>
  <si>
    <t>优良</t>
  </si>
  <si>
    <t>广东怡通建设工程有限公司            兴宁市五里园林有限公司</t>
  </si>
  <si>
    <t>②2009.1.13</t>
  </si>
  <si>
    <t>结算定案价：14996261.98</t>
  </si>
  <si>
    <t>③2009.2.10</t>
  </si>
  <si>
    <t>④2009.2.16</t>
  </si>
  <si>
    <t>五标段 新中路～丽都路</t>
  </si>
  <si>
    <t>15-18区广场、花架廊架17个、园路约1526平方米、绿化约16000平方米等工程造价约1000万元。</t>
  </si>
  <si>
    <t>2009.12.18</t>
  </si>
  <si>
    <t>惠州市建筑工程总公司</t>
  </si>
  <si>
    <t>结算定案价：15431468.72</t>
  </si>
  <si>
    <t>六标段 丽都路～规划路</t>
  </si>
  <si>
    <t>19-21区广场、花架廊架10个、园路约3100平方米、绿化约11500平方米等工程造价约500万元。</t>
  </si>
  <si>
    <t>梅州市绿雅园艺有限公司              梅州市嘉通实业发展有限公司</t>
  </si>
  <si>
    <t>结算定案价：10304418.29</t>
  </si>
  <si>
    <t>七标段 规划路～七孔闸</t>
  </si>
  <si>
    <t>22-24区公厕、景观桥、花架廊架11个、园路约3100平方米、绿化约33000平方米等工程造价约1000万元。</t>
  </si>
  <si>
    <t>2012.5.24</t>
  </si>
  <si>
    <t>梅县丰园建筑工程有限公司           梅州市泰兴园艺有限公司</t>
  </si>
  <si>
    <t>梅州市城乡规划局</t>
  </si>
  <si>
    <t>建5个亭及5个建筑文化艺术工程。</t>
  </si>
  <si>
    <t>①2009.6.3</t>
  </si>
  <si>
    <t>①2009.7.1</t>
  </si>
  <si>
    <t>2009.12.29</t>
  </si>
  <si>
    <t>梅州市升华环境艺术工程有限公司</t>
  </si>
  <si>
    <t>②梅市发改资[2009]88、[2009]197</t>
  </si>
  <si>
    <t>②2009.7.3</t>
  </si>
  <si>
    <t>③2009.7.7</t>
  </si>
  <si>
    <t>④2009.7.9</t>
  </si>
  <si>
    <t>对全长4公里带状公园安装夜景照明设施。</t>
  </si>
  <si>
    <t>①</t>
  </si>
  <si>
    <t>结算定案价：1943859.54</t>
  </si>
  <si>
    <t>①2009.7.15</t>
  </si>
  <si>
    <t>梅州市裕华建筑装饰工程有限公司</t>
  </si>
  <si>
    <t>②梅市发改资[2009]86</t>
  </si>
  <si>
    <t>②2009.7.16</t>
  </si>
  <si>
    <t>③2009.8.12</t>
  </si>
  <si>
    <t>深圳标美照明设计有限公司</t>
  </si>
  <si>
    <t>④2009.8.18</t>
  </si>
  <si>
    <r>
      <rPr>
        <b/>
        <sz val="10"/>
        <rFont val="仿宋_GB2312"/>
        <family val="3"/>
      </rPr>
      <t>A标段</t>
    </r>
    <r>
      <rPr>
        <sz val="10"/>
        <rFont val="仿宋_GB2312"/>
        <family val="3"/>
      </rPr>
      <t xml:space="preserve"> 东山大桥～江南路（全长600米、预算522.46万元、里程号K0+000～KO+600）</t>
    </r>
  </si>
  <si>
    <t>江南东片</t>
  </si>
  <si>
    <t>长约600米，预算造价约552.46万元（含路基路面、路灯照明、给排水、绿化、通信管沟、挡土墙等）。</t>
  </si>
  <si>
    <t>结算定案价：8934003.82</t>
  </si>
  <si>
    <t>①2008.10.1</t>
  </si>
  <si>
    <t>2009.09.29</t>
  </si>
  <si>
    <t>广东省兴宁市第三建筑工程公司</t>
  </si>
  <si>
    <t>②梅市发改资[2008]34、[2009]77号</t>
  </si>
  <si>
    <t>②2008.10.8</t>
  </si>
  <si>
    <t>③2008.12.10</t>
  </si>
  <si>
    <t>④2008.12.29</t>
  </si>
  <si>
    <r>
      <rPr>
        <b/>
        <sz val="10"/>
        <rFont val="仿宋_GB2312"/>
        <family val="3"/>
      </rPr>
      <t>B标段</t>
    </r>
    <r>
      <rPr>
        <sz val="10"/>
        <rFont val="仿宋_GB2312"/>
        <family val="3"/>
      </rPr>
      <t xml:space="preserve"> 江南路～梅龙东路（全长620米、预算557.84万元、里程号K0+600～K1+220）</t>
    </r>
  </si>
  <si>
    <t>长约620米，预算造价约557.84万元（含路基路面、路灯照明、给排水、绿化、通信管沟、挡土墙等）。</t>
  </si>
  <si>
    <t>结算定案价：7337852.37</t>
  </si>
  <si>
    <t>广东省兴宁市第二建筑工程有限公司</t>
  </si>
  <si>
    <t>②梅市发改资[2008]34</t>
  </si>
  <si>
    <r>
      <rPr>
        <b/>
        <sz val="10"/>
        <rFont val="仿宋_GB2312"/>
        <family val="3"/>
      </rPr>
      <t>C标段</t>
    </r>
    <r>
      <rPr>
        <sz val="10"/>
        <rFont val="仿宋_GB2312"/>
        <family val="3"/>
      </rPr>
      <t xml:space="preserve"> 梅龙东路～秀兰大桥（全长500米、预算435.23万元、里程号K1+220～K1+720）</t>
    </r>
  </si>
  <si>
    <t>长约500米，预算造价约435.23万元（含路基路面、路灯照明、给排水、绿化、通信管沟、挡土墙等）。</t>
  </si>
  <si>
    <t>结算定案价：7935419.76</t>
  </si>
  <si>
    <t>广东五华一建工程有限公司</t>
  </si>
  <si>
    <r>
      <rPr>
        <b/>
        <sz val="10"/>
        <rFont val="仿宋_GB2312"/>
        <family val="3"/>
      </rPr>
      <t xml:space="preserve">D标段 </t>
    </r>
    <r>
      <rPr>
        <sz val="10"/>
        <rFont val="仿宋_GB2312"/>
        <family val="3"/>
      </rPr>
      <t>秀兰大桥～新中路（全长540米、预算580.25万元、里程号K1+720～K2+260）</t>
    </r>
  </si>
  <si>
    <t>长约540米，预算造价约580.25万元（含路基路面、路灯照明、给排水、绿化、通信管沟、挡土墙等）。</t>
  </si>
  <si>
    <t>结算定案价：9941433.33</t>
  </si>
  <si>
    <t>汕头市建安（集团）公司</t>
  </si>
  <si>
    <r>
      <rPr>
        <b/>
        <sz val="10"/>
        <rFont val="仿宋_GB2312"/>
        <family val="3"/>
      </rPr>
      <t xml:space="preserve">E标段 </t>
    </r>
    <r>
      <rPr>
        <sz val="10"/>
        <rFont val="仿宋_GB2312"/>
        <family val="3"/>
      </rPr>
      <t>新中路～丽都路（全长640米、预算657.4万元、里程号K2+260～K2+920）</t>
    </r>
  </si>
  <si>
    <t>长约660米，预算造价约657.44万元（含路基路面、路灯照明、给排水、绿化、通信管沟、挡土墙等）。</t>
  </si>
  <si>
    <t>结算定案价：8050568.24</t>
  </si>
  <si>
    <t>梅州市嘉通实业发展有限公司</t>
  </si>
  <si>
    <t>②2008.12.5</t>
  </si>
  <si>
    <t>③2008.12.31</t>
  </si>
  <si>
    <t>④2009.1.5</t>
  </si>
  <si>
    <r>
      <rPr>
        <b/>
        <sz val="10"/>
        <rFont val="仿宋_GB2312"/>
        <family val="3"/>
      </rPr>
      <t>F标段</t>
    </r>
    <r>
      <rPr>
        <sz val="10"/>
        <rFont val="仿宋_GB2312"/>
        <family val="3"/>
      </rPr>
      <t xml:space="preserve"> 丽都路～七孔闸（全长840米、预算842.7万元、里程号K2+920～K3+740）</t>
    </r>
  </si>
  <si>
    <t>长约820米，预算造价约842.70万元（含路基路面、路灯照明、给排水、绿化、通信管沟、挡土墙等）。</t>
  </si>
  <si>
    <t>结算定案价：11650122.39</t>
  </si>
  <si>
    <t>2009.12.11</t>
  </si>
  <si>
    <t>大埔县第二建筑工程公司</t>
  </si>
  <si>
    <t>三、转移园</t>
  </si>
  <si>
    <t>(一）市政</t>
  </si>
  <si>
    <t>梅州市产业转移工业园投资开发有限公司</t>
  </si>
  <si>
    <t>畲江工业园</t>
  </si>
  <si>
    <t>建排水沟长861米,宽3.5米,高2.5米，含泵房侧临时水池。</t>
  </si>
  <si>
    <t>①2009.1.5</t>
  </si>
  <si>
    <t>①09.1.4</t>
  </si>
  <si>
    <t>2009.06.30</t>
  </si>
  <si>
    <t>梅州市顺通公路工程有限公司</t>
  </si>
  <si>
    <t>②梅市发改资[2009]2号</t>
  </si>
  <si>
    <t>②09.1.6</t>
  </si>
  <si>
    <t>结算定案价：3746800.59</t>
  </si>
  <si>
    <t>③09.1.15</t>
  </si>
  <si>
    <t>④09.1.19</t>
  </si>
  <si>
    <t>打井深共105米，建泵房34.32平方米，铺管道长1213米。</t>
  </si>
  <si>
    <t>①2009.2.18</t>
  </si>
  <si>
    <t>①09.2.18</t>
  </si>
  <si>
    <t>2010.01.26</t>
  </si>
  <si>
    <t>②梅市发改资[2009]14号</t>
  </si>
  <si>
    <t>②09.2.26</t>
  </si>
  <si>
    <t>结算定案价：2043011.87</t>
  </si>
  <si>
    <t>③09.3.6</t>
  </si>
  <si>
    <t>④09.3.7</t>
  </si>
  <si>
    <t>总投资48.3万元.开通30米大道与206国道连接道路长3400米，开通临时通车便道道路长980米。</t>
  </si>
  <si>
    <t>①2009.4.7</t>
  </si>
  <si>
    <t>①09.4.7</t>
  </si>
  <si>
    <t>2009.08.3</t>
  </si>
  <si>
    <t>广东恒泰公路工程有限公司</t>
  </si>
  <si>
    <t>②梅市发改资[2009]51号</t>
  </si>
  <si>
    <t>②09.4.16</t>
  </si>
  <si>
    <t>结算定案价：398184.03</t>
  </si>
  <si>
    <t>③09.4.17</t>
  </si>
  <si>
    <t>④09.4.16</t>
  </si>
  <si>
    <t>总投资213万元。铺设引水管网2750米。</t>
  </si>
  <si>
    <t>2009.10.23</t>
  </si>
  <si>
    <t>梅州政元建设工程有限公司</t>
  </si>
  <si>
    <t>②梅市发改资[2009]50号</t>
  </si>
  <si>
    <t>结算定案价：1716383.51</t>
  </si>
  <si>
    <t>总投资145万元，沟长190米，排水管长340米。</t>
  </si>
  <si>
    <t>①09.5.25</t>
  </si>
  <si>
    <t>①09.6.10</t>
  </si>
  <si>
    <t>2009.11.13</t>
  </si>
  <si>
    <t>梅州市建怡建筑装饰工程有限公司</t>
  </si>
  <si>
    <t>②梅市发改资[2009]78号</t>
  </si>
  <si>
    <t>②09.6.17</t>
  </si>
  <si>
    <t>结算定案价：1649149.94</t>
  </si>
  <si>
    <t>③09.7.6</t>
  </si>
  <si>
    <t>④09.7.21</t>
  </si>
  <si>
    <t>完善道路长2036米沥青路面铺筑等工程。</t>
  </si>
  <si>
    <t>①09.8.19</t>
  </si>
  <si>
    <t>2009.12.24</t>
  </si>
  <si>
    <t>梅州市顺兴建筑工程有限公司</t>
  </si>
  <si>
    <t>②梅市发改资[2009]159号</t>
  </si>
  <si>
    <t>②09.8.25</t>
  </si>
  <si>
    <t>结算定案价：6705427.6</t>
  </si>
  <si>
    <t>③09.9.1</t>
  </si>
  <si>
    <t>④09.9.5</t>
  </si>
  <si>
    <t>总投资450万元，绿化面积85017平方米。</t>
  </si>
  <si>
    <t>①09.3.6</t>
  </si>
  <si>
    <t>①09.3.13</t>
  </si>
  <si>
    <t>2010.7.6</t>
  </si>
  <si>
    <t>梅州市新成茂园艺有限公司</t>
  </si>
  <si>
    <t>②梅市发改资[2009]26号</t>
  </si>
  <si>
    <t>②09.3.16</t>
  </si>
  <si>
    <t>结算定案价798520.68</t>
  </si>
  <si>
    <t>③09.3.27</t>
  </si>
  <si>
    <t>④09.4.1</t>
  </si>
  <si>
    <t>山体绿化工程二标段</t>
  </si>
  <si>
    <t xml:space="preserve">梅县和安建筑工程有限公司 </t>
  </si>
  <si>
    <t>结算定案价544047.26</t>
  </si>
  <si>
    <t>山体绿化工程三标段</t>
  </si>
  <si>
    <t>2010.6.4</t>
  </si>
  <si>
    <t xml:space="preserve">梅州市中天装饰设计工程有限公司 </t>
  </si>
  <si>
    <t>结算定案价611857.74</t>
  </si>
  <si>
    <t>山体绿化工程四标段</t>
  </si>
  <si>
    <t>梅州市佳诚园艺有限公司</t>
  </si>
  <si>
    <t>结算定案价643148.39</t>
  </si>
  <si>
    <t>对5000平方米高速公路连接线绿化实施改造。</t>
  </si>
  <si>
    <t>①09.10.13</t>
  </si>
  <si>
    <t>①09.10.16</t>
  </si>
  <si>
    <t>2010.6.24</t>
  </si>
  <si>
    <t>梅州市梅顺园林绿化工程有限公司</t>
  </si>
  <si>
    <t>②梅市发改资[2009]209号</t>
  </si>
  <si>
    <t>②09.10.19</t>
  </si>
  <si>
    <t>结算定案价：1184535.71</t>
  </si>
  <si>
    <t>③09.10.27</t>
  </si>
  <si>
    <t>④09.10.31</t>
  </si>
  <si>
    <t>工业园建成区完善工程（第二标段横一、纵二路等配套设施及绿化改造工程</t>
  </si>
  <si>
    <t>对约6314平方米进园大道绿化实施改造和完善横一、纵二路等配套设施建设。</t>
  </si>
  <si>
    <t>3308398.95元0.95495</t>
  </si>
  <si>
    <t>2012.2.8</t>
  </si>
  <si>
    <t>梅州中天建设工程有限公司</t>
  </si>
  <si>
    <t>结算定案价：2579791.4</t>
  </si>
  <si>
    <t>项目总用地面积51089平方米，集会表演区建筑面积21700平方米，体育运动区建筑面积9200平方米，文化休闲区建筑面积5800平方米，场地给排水、供电、场地绿化等配套设施。</t>
  </si>
  <si>
    <t>①10.4.23</t>
  </si>
  <si>
    <t>①10.5.28</t>
  </si>
  <si>
    <t>2011.3.22</t>
  </si>
  <si>
    <t>广东中和建设工程有限公司</t>
  </si>
  <si>
    <t>②梅市发改资[2010]25号及32号</t>
  </si>
  <si>
    <t>②10.6.10</t>
  </si>
  <si>
    <t>结算定案价：13511577.38</t>
  </si>
  <si>
    <t>③10.6.29</t>
  </si>
  <si>
    <t>④10.7.3</t>
  </si>
  <si>
    <t>道路35000平方米，给水管4304米，雨水管3550米，污水管2131米，综合管线360米，路灯96盏。</t>
  </si>
  <si>
    <t>①09.9.23</t>
  </si>
  <si>
    <t>①10.3.22</t>
  </si>
  <si>
    <t>2011.10.21</t>
  </si>
  <si>
    <t>梅州市住宅建设工程有限公司</t>
  </si>
  <si>
    <t>②梅市发改资[2009]193号、[2011]13号。</t>
  </si>
  <si>
    <t>②10.4.13</t>
  </si>
  <si>
    <t>结算定案价：18048184.13</t>
  </si>
  <si>
    <t>③10.5.7</t>
  </si>
  <si>
    <t>④10.5.18</t>
  </si>
  <si>
    <t>2807亩基础设施（2标）工程</t>
  </si>
  <si>
    <t>道路1473.60平方米，给水管3993米，雨水管2388.30米，污水管1438米，综合管线352米，箱涵85米.</t>
  </si>
  <si>
    <t>已送审</t>
  </si>
  <si>
    <t>2011.11.8</t>
  </si>
  <si>
    <t>深圳交运工程有限公司</t>
  </si>
  <si>
    <t>结算定案价：8630397.68</t>
  </si>
  <si>
    <t>③10.6.30</t>
  </si>
  <si>
    <t>④10.7.6</t>
  </si>
  <si>
    <t>2807亩基础设施（3标）工程</t>
  </si>
  <si>
    <t>道路1740.59平方米，给水管4589米，雨水管2386米，污水管1407米，综合管线437米，箱涵42米。</t>
  </si>
  <si>
    <t>广东康宏建设工程有限公司</t>
  </si>
  <si>
    <t>结算定案价：9361669.65</t>
  </si>
  <si>
    <t>2807亩基础设施（4标）工程</t>
  </si>
  <si>
    <t>道路1000平方米，给水管3669米，雨水管1612米，污水管1081米，综合管线108米，压力管202米</t>
  </si>
  <si>
    <t>2012.5.9</t>
  </si>
  <si>
    <t>汕头市潮阳建筑工程总公司</t>
  </si>
  <si>
    <t>结算定案价：7645276.93</t>
  </si>
  <si>
    <t>2807亩基础设施（5标）工程</t>
  </si>
  <si>
    <t>道路1820平方米，给水管7065米，雨水管3818米，污水管2499米，综合管线420米。</t>
  </si>
  <si>
    <t>2012.7.5</t>
  </si>
  <si>
    <t>梅州粤泰建筑工程有限公司</t>
  </si>
  <si>
    <t>结算定案价：12707196.11</t>
  </si>
  <si>
    <t>总投资4799万元。铺道路长978米，并配套绿化、亮化、铺设供水、排水管等相关设施。</t>
  </si>
  <si>
    <t>①09.6.26</t>
  </si>
  <si>
    <t>①09.7.3</t>
  </si>
  <si>
    <t>2011.8.5</t>
  </si>
  <si>
    <t>梅州市政海建设有限公司</t>
  </si>
  <si>
    <t>②梅市发改资[2009]115号</t>
  </si>
  <si>
    <t>②09.7.6</t>
  </si>
  <si>
    <t>结算定案价：11744094.22</t>
  </si>
  <si>
    <t>③09.7.20</t>
  </si>
  <si>
    <t>④09.7.24</t>
  </si>
  <si>
    <t>中心大道工程二标</t>
  </si>
  <si>
    <t>2011.5.31</t>
  </si>
  <si>
    <t>梅州市忠信建筑工程有限公司</t>
  </si>
  <si>
    <t>②梅市发改资[2009]115号、[2010]153号</t>
  </si>
  <si>
    <t>结算定案价：11525418.05</t>
  </si>
  <si>
    <t>中心大道工程三标</t>
  </si>
  <si>
    <t>2011.7.12</t>
  </si>
  <si>
    <t>结算定案价：14149280</t>
  </si>
  <si>
    <t>总投资9417万元，在1313亩园区用地建基础设施，主要首期道路5000米、雨水工程7805米、污水工程4282米，给水工程15528米、综合管线沟909米等，并进行绿化等工程。</t>
  </si>
  <si>
    <t>①09.3.30</t>
  </si>
  <si>
    <t>①09.6.17</t>
  </si>
  <si>
    <t>2011.1.21</t>
  </si>
  <si>
    <t>五华县长安实业发展有限公司</t>
  </si>
  <si>
    <t>②梅市发改资[2009]44号、[2010]152。</t>
  </si>
  <si>
    <t>②09.6.5</t>
  </si>
  <si>
    <t>结算定案价：5661121.48</t>
  </si>
  <si>
    <t>③09.6.22</t>
  </si>
  <si>
    <t>④09.6.29</t>
  </si>
  <si>
    <t>1313亩基础设施工程第二标段</t>
  </si>
  <si>
    <t>2011.8.15</t>
  </si>
  <si>
    <t>梅州市大兴建筑工程有限公司</t>
  </si>
  <si>
    <t>结算定案价：3573011.05</t>
  </si>
  <si>
    <t>1313亩基础设施工程第三标段</t>
  </si>
  <si>
    <t>广东省丰顺县第二建筑工程公司</t>
  </si>
  <si>
    <t>②梅市发改资[2009]44号、[2010]152号、[2011]11号。</t>
  </si>
  <si>
    <t>结算定案价：14875509.69</t>
  </si>
  <si>
    <t>1313亩基础设施工程第四标段</t>
  </si>
  <si>
    <t>2010.12.21</t>
  </si>
  <si>
    <t>结算定案价：4695739.46</t>
  </si>
  <si>
    <t>1313亩基础设施工程第五标段</t>
  </si>
  <si>
    <t>2011.7.14</t>
  </si>
  <si>
    <t>梅州市政宇建设有限公司</t>
  </si>
  <si>
    <t>结算定案价：7441040.44</t>
  </si>
  <si>
    <t>1313亩基础设施工程第六标段</t>
  </si>
  <si>
    <t>2011.1.20</t>
  </si>
  <si>
    <t>丰顺县第三建筑工程公司</t>
  </si>
  <si>
    <t>结算定案价：12542059.49</t>
  </si>
  <si>
    <t>1313亩基础设施工程第七标段</t>
  </si>
  <si>
    <t>2011.1.11</t>
  </si>
  <si>
    <t>广东五华二建工程有限公司</t>
  </si>
  <si>
    <t>结算定案价：12959269.99</t>
  </si>
  <si>
    <t>1313亩基础设施工程第八标段</t>
  </si>
  <si>
    <t>梅州市泰华市政建设工程有限公司</t>
  </si>
  <si>
    <t>结算定案价：4356351.4</t>
  </si>
  <si>
    <t>/</t>
  </si>
  <si>
    <t>对园区2404米长道路铺摊简易沥青路面，其中：梅州大道延伸线道路长1420米；虾公溪东侧道路长800米；二期标准厂房道路长184米，并重新安装缘石、人行道回填土及植草等。</t>
  </si>
  <si>
    <t>①11.8.31</t>
  </si>
  <si>
    <t>①11.9.9</t>
  </si>
  <si>
    <t>2012.4.6</t>
  </si>
  <si>
    <t>梅州市政泰建设有限公司</t>
  </si>
  <si>
    <t>②梅市发改资[2011]208号.[2012]45号</t>
  </si>
  <si>
    <t>②11.9.14</t>
  </si>
  <si>
    <t>结算定案价：5309369.65</t>
  </si>
  <si>
    <t>③11.9.30</t>
  </si>
  <si>
    <t>④11.10.18</t>
  </si>
  <si>
    <t>对滨江大道至自来水厂段710米长、30米宽道路新建混凝土路面、人行道、缘石调整安装。</t>
  </si>
  <si>
    <t>①11.9.16</t>
  </si>
  <si>
    <t>262..77</t>
  </si>
  <si>
    <t>②梅市发改资[2011]213号</t>
  </si>
  <si>
    <t>②11.9.20</t>
  </si>
  <si>
    <t>结算定案价：2627789.52</t>
  </si>
  <si>
    <t>③11.10.8</t>
  </si>
  <si>
    <t>④1.10.18</t>
  </si>
  <si>
    <t>对广汽产业园主干道长1620米、宽23米的路面铺筑片石37260平方米及安装临时排水管等</t>
  </si>
  <si>
    <t>2012.4.1</t>
  </si>
  <si>
    <t>②梅市发改资[2011]207号</t>
  </si>
  <si>
    <t>结算定案价：1438707.8</t>
  </si>
  <si>
    <t>④11.11.28</t>
  </si>
  <si>
    <t>边坡工程含挖填土方500立方米，骨架护坡2255平方米；绿化工程含种植乔木、灌木、草皮共4805株，挂网植草护坡3765平方米</t>
  </si>
  <si>
    <t>①12.2.20</t>
  </si>
  <si>
    <t>①12.3.12</t>
  </si>
  <si>
    <t>2012.9.18</t>
  </si>
  <si>
    <t>广东省五华县工程技术实业公司</t>
  </si>
  <si>
    <t>②梅市发改资〔2012〕20号</t>
  </si>
  <si>
    <t>②12.3.16</t>
  </si>
  <si>
    <t>结算定案价：846734.92</t>
  </si>
  <si>
    <t>③12.4.10</t>
  </si>
  <si>
    <t>④12.5.5</t>
  </si>
  <si>
    <t>自来水厂工程普通机电设备、自动化控制设备及化验室设备采购项目（包三）</t>
  </si>
  <si>
    <t>设备设计、货物供货、安装、高调试、培训、验收、技术服务等。</t>
  </si>
  <si>
    <t>①09.11.11</t>
  </si>
  <si>
    <t xml:space="preserve"> 已竣工验收。</t>
  </si>
  <si>
    <t>2012.12.11</t>
  </si>
  <si>
    <t>梅州市速腾医疗器械有限公司</t>
  </si>
  <si>
    <t>②梅市发改资[2009]240号</t>
  </si>
  <si>
    <t>②10.12.2</t>
  </si>
  <si>
    <t>③10.12.22</t>
  </si>
  <si>
    <t>④11.3.1</t>
  </si>
  <si>
    <t>新建长100米、宽25米道路，路基路面及雨（污）排水管沟及旋喷桩等</t>
  </si>
  <si>
    <t>①2012.8.31</t>
  </si>
  <si>
    <t>①12.5.21</t>
  </si>
  <si>
    <t>2013.5.28</t>
  </si>
  <si>
    <t>梅州市泰鑫建筑工程有限公司</t>
  </si>
  <si>
    <t>②梅市发改资〔2011〕214号</t>
  </si>
  <si>
    <t>②12.5.24</t>
  </si>
  <si>
    <t>结算定案价：2217725</t>
  </si>
  <si>
    <t>③12.6.25</t>
  </si>
  <si>
    <t>（二）房建工程</t>
  </si>
  <si>
    <t>总建筑面积10262平方米，框架4层。</t>
  </si>
  <si>
    <t>①08.12.3</t>
  </si>
  <si>
    <t>①08.12.8</t>
  </si>
  <si>
    <t>2009.12.8</t>
  </si>
  <si>
    <t>②梅市发改资[2008]135号</t>
  </si>
  <si>
    <t>②08.12.11</t>
  </si>
  <si>
    <t>梅州宏图建设监理有限公司</t>
  </si>
  <si>
    <t>结算定案价：10794179.64</t>
  </si>
  <si>
    <t>③08.12.23</t>
  </si>
  <si>
    <t>④09.1.4</t>
  </si>
  <si>
    <t>总建筑面积10240平方米，框架4层。</t>
  </si>
  <si>
    <t>①08.12.4</t>
  </si>
  <si>
    <t>2009.12.16</t>
  </si>
  <si>
    <t>兴宁市宁南建筑工程公司</t>
  </si>
  <si>
    <t>②梅市发改资[2008]137号</t>
  </si>
  <si>
    <t>结算定案价：12092996.5</t>
  </si>
  <si>
    <t>总建筑面积8624平方米，框架4层。</t>
  </si>
  <si>
    <t>2009.12.27</t>
  </si>
  <si>
    <t>梅州市鸿艺建筑工程有限公司</t>
  </si>
  <si>
    <t>②梅市发改资[2008]140号</t>
  </si>
  <si>
    <t>结算定案价：11177555.16</t>
  </si>
  <si>
    <t>总建筑面积8214平方米，框架4层。</t>
  </si>
  <si>
    <t>①08.12.5</t>
  </si>
  <si>
    <t>②梅市发改资[2008]143号</t>
  </si>
  <si>
    <t>结算定案价：9139172.64</t>
  </si>
  <si>
    <t>总建筑面积2320平方米，框架4层。</t>
  </si>
  <si>
    <t>梅县丰园建筑工程有限公司</t>
  </si>
  <si>
    <t>②梅市发改资[2008]153号</t>
  </si>
  <si>
    <t>结算定案价：14778212.88</t>
  </si>
  <si>
    <t>④09.1.5</t>
  </si>
  <si>
    <t>总建筑面积8862平方米，框架4层。</t>
  </si>
  <si>
    <t>2009.12.17</t>
  </si>
  <si>
    <t>②梅市发改资[2008]155号</t>
  </si>
  <si>
    <t>结算定案价：12298794.96</t>
  </si>
  <si>
    <t>①08.12.10</t>
  </si>
  <si>
    <t>2009.11.10</t>
  </si>
  <si>
    <t>梅州市广宇建筑工程有限公司</t>
  </si>
  <si>
    <t>②梅市发改资[2008]158号</t>
  </si>
  <si>
    <t>结算定案价：9857063.12</t>
  </si>
  <si>
    <t>总建筑面积6637平方米，框架3层。</t>
  </si>
  <si>
    <t>②梅市发改资[2008]160号</t>
  </si>
  <si>
    <t>结算定案价：9651525.39</t>
  </si>
  <si>
    <t>总建筑面积9900平方米，框架6层。</t>
  </si>
  <si>
    <t>①08.12.13</t>
  </si>
  <si>
    <t>②梅市发改资[2008]117号</t>
  </si>
  <si>
    <t>结算定案价：13503808.56</t>
  </si>
  <si>
    <t>总建筑面积9922平方米，框架6层。</t>
  </si>
  <si>
    <t>兴宁市泰兴建筑工程有限公司</t>
  </si>
  <si>
    <t>②梅市发改资[2008]165号</t>
  </si>
  <si>
    <t>结算定案价：13675363.48</t>
  </si>
  <si>
    <t>总建筑面积9900平方米，框架3层。</t>
  </si>
  <si>
    <t>①08.12.15</t>
  </si>
  <si>
    <t>②梅市发改资[2008]168号</t>
  </si>
  <si>
    <t>结算定案价：15027161.4</t>
  </si>
  <si>
    <t>总建筑面积8894平方米，宿舍框架5层、食堂1层及其他配套设施。</t>
  </si>
  <si>
    <t>①08.10.30</t>
  </si>
  <si>
    <t>2009.11.24</t>
  </si>
  <si>
    <t>②梅市发改资[2008]118号</t>
  </si>
  <si>
    <t>②08.11.24</t>
  </si>
  <si>
    <t>兴宁市恒安工程建设监理事务所</t>
  </si>
  <si>
    <t>结算定案价：9751071.77</t>
  </si>
  <si>
    <t>③08.12.11</t>
  </si>
  <si>
    <t>④08.12.15</t>
  </si>
  <si>
    <t>总建筑面积约5715平方米，框架5层。对服务中心进行装修及增建展示厅、播放厅1493平方米。</t>
  </si>
  <si>
    <t>①08.11.20</t>
  </si>
  <si>
    <t>2009.11.9</t>
  </si>
  <si>
    <t>梅州市深兴建筑工程有限公司</t>
  </si>
  <si>
    <t>②梅市发改资2008]130. [2009]170号</t>
  </si>
  <si>
    <t>②08.12.2</t>
  </si>
  <si>
    <t>结算定案价11191229.06</t>
  </si>
  <si>
    <t>③08.12.15</t>
  </si>
  <si>
    <t>④08.12.20</t>
  </si>
  <si>
    <t>总建筑面积10786平方米，框架4层。</t>
  </si>
  <si>
    <t>①09.1.5</t>
  </si>
  <si>
    <t>2009.08.18</t>
  </si>
  <si>
    <t>结算定案价：7859552.49</t>
  </si>
  <si>
    <t>总建筑面积约10786平方米，框架4层。</t>
  </si>
  <si>
    <t>兴宁市兴教建筑工程有限公司</t>
  </si>
  <si>
    <t>结算定案价：5053002.58</t>
  </si>
  <si>
    <t>总建筑面积11362平方米，框架3层。</t>
  </si>
  <si>
    <t>①08.12.16</t>
  </si>
  <si>
    <t>①08.11.30</t>
  </si>
  <si>
    <t>2009.12.15</t>
  </si>
  <si>
    <t>②梅市发改资[2008]185号</t>
  </si>
  <si>
    <t>梅州宏厦建设监理有限公司</t>
  </si>
  <si>
    <t>结算定案价：17629447.77</t>
  </si>
  <si>
    <t>③08.12.28</t>
  </si>
  <si>
    <t>总建筑面积11340平方米，框架3层。</t>
  </si>
  <si>
    <t>梅州市华业建设有限公司</t>
  </si>
  <si>
    <t>②梅市发改资[2008]183号</t>
  </si>
  <si>
    <t>结算定案价：18880066.45</t>
  </si>
  <si>
    <t>2009.12.30</t>
  </si>
  <si>
    <t>②梅市发改资[2008]178号</t>
  </si>
  <si>
    <t>结算定案价：16910826.37</t>
  </si>
  <si>
    <t>E-4标准厂房</t>
  </si>
  <si>
    <t>总建筑面积11740平方米，框架3层。</t>
  </si>
  <si>
    <t>①08.11.29</t>
  </si>
  <si>
    <t>2010.02.5</t>
  </si>
  <si>
    <t>广东省兴宁市建筑工程公司</t>
  </si>
  <si>
    <t>②梅市发改资[2008]180号</t>
  </si>
  <si>
    <t>结算定案价：18637248.48</t>
  </si>
  <si>
    <t>总建筑面积11520平方米，框架4层。</t>
  </si>
  <si>
    <t>2009.10.26</t>
  </si>
  <si>
    <t>梅州市建筑工程有限公司</t>
  </si>
  <si>
    <t>②梅市发改资[2008]175号</t>
  </si>
  <si>
    <t>②08.12.18</t>
  </si>
  <si>
    <t>五华华筑建设监理有限公司</t>
  </si>
  <si>
    <t>结算定案价：9617594.13</t>
  </si>
  <si>
    <t>③08.12.29</t>
  </si>
  <si>
    <t>F-2标准厂房</t>
  </si>
  <si>
    <t>①08.12.12</t>
  </si>
  <si>
    <t>2009.11.6</t>
  </si>
  <si>
    <t>梅州市建怡装饰工程有限公司</t>
  </si>
  <si>
    <t>②梅市发改资[2008]170号</t>
  </si>
  <si>
    <t>结算定案价：12112595.86</t>
  </si>
  <si>
    <t>F-3标准厂房</t>
  </si>
  <si>
    <t>总建筑面积9712平方米，框架4层。</t>
  </si>
  <si>
    <t>2009.10.3</t>
  </si>
  <si>
    <t>广东省大埔县第二建筑工程公司</t>
  </si>
  <si>
    <t>②梅市发改资[2008]173号</t>
  </si>
  <si>
    <t>结算定案价：10771501.48</t>
  </si>
  <si>
    <t>工程量762751立方米。</t>
  </si>
  <si>
    <t>①09.1.04</t>
  </si>
  <si>
    <t>2009.07.15</t>
  </si>
  <si>
    <t>②梅市发改资[2009]1号</t>
  </si>
  <si>
    <t>梅州市建筑设计院有限公司</t>
  </si>
  <si>
    <t>结算定案价：4661826.17</t>
  </si>
  <si>
    <t>1313亩土石方二标段</t>
  </si>
  <si>
    <t>工程量544801立方米。</t>
  </si>
  <si>
    <t>①09.1.3</t>
  </si>
  <si>
    <t>2009.06.18</t>
  </si>
  <si>
    <t>梅县大华建筑工程有限公司</t>
  </si>
  <si>
    <t>结算定案价：4086393.78</t>
  </si>
  <si>
    <t>1313亩土石方三标段</t>
  </si>
  <si>
    <t>工程量550000立方米。</t>
  </si>
  <si>
    <t>2009.07.5</t>
  </si>
  <si>
    <t>兴宁市鸿源建筑工程有限公司</t>
  </si>
  <si>
    <t>结算定案价：5323761.69</t>
  </si>
  <si>
    <t>建园区东门工程</t>
  </si>
  <si>
    <t>②09.8.19</t>
  </si>
  <si>
    <t>②梅市发改资[2009]160号</t>
  </si>
  <si>
    <t>结算定案价：465760.35</t>
  </si>
  <si>
    <t>挖运土石方工程量519125立方米，填方压实量115316立方米；排水砼管约183米。</t>
  </si>
  <si>
    <t>已竣工验收（已结算定案）。</t>
  </si>
  <si>
    <t>2009.11.18</t>
  </si>
  <si>
    <t>广东省梅县城东建筑工程公司</t>
  </si>
  <si>
    <t>②梅市发改资[2009]15号</t>
  </si>
  <si>
    <t>②09.2.20</t>
  </si>
  <si>
    <t xml:space="preserve">
结算定案价：4924435.82</t>
  </si>
  <si>
    <t>③09.3.2</t>
  </si>
  <si>
    <t>④09.3.6</t>
  </si>
  <si>
    <t>2807亩土石方二标段</t>
  </si>
  <si>
    <t>挖运土石方工程量863455立方米，填方压实量8440立方米；排水砼管约144米。</t>
  </si>
  <si>
    <t>2009.11.26</t>
  </si>
  <si>
    <t>结算定案价：7007123.06</t>
  </si>
  <si>
    <t>2807亩土石方三标段</t>
  </si>
  <si>
    <t>挖运土石方工程量995721立方米，填方压实量18377立方米。</t>
  </si>
  <si>
    <t>2010.2.9</t>
  </si>
  <si>
    <t>丰顺县金大建设工程有限公司</t>
  </si>
  <si>
    <t>结算定案价：7616524.99</t>
  </si>
  <si>
    <t>2807亩土石方四标段</t>
  </si>
  <si>
    <t>挖运土石方工程量1280509立方米，填方压实工程量29646立方米；B*H=4000*2500钢筋混凝土箱涵约480米。</t>
  </si>
  <si>
    <t>2012.11.22</t>
  </si>
  <si>
    <t>梅州金山建筑工程有限公司</t>
  </si>
  <si>
    <t>②梅市发改资[2009]15号、[2011]16号。</t>
  </si>
  <si>
    <t>结算定案价：7696735.84</t>
  </si>
  <si>
    <t>广州（梅州）园产业转移工业园标准厂房、宿舍场地供电设施工程。</t>
  </si>
  <si>
    <t>①09.9.10</t>
  </si>
  <si>
    <t>①09.10.9</t>
  </si>
  <si>
    <t>2010.4.28</t>
  </si>
  <si>
    <t>广东安信电力工程有限公司</t>
  </si>
  <si>
    <t>②梅市发改资[2009]178号、[2011]14号</t>
  </si>
  <si>
    <t>结算定案价：20583581.83</t>
  </si>
  <si>
    <t>②09.10.12</t>
  </si>
  <si>
    <t>梅州市泰安监理有限公司</t>
  </si>
  <si>
    <t>③09.10.26</t>
  </si>
  <si>
    <t>结算定案价：1408013.49</t>
  </si>
  <si>
    <t>④09.11.1</t>
  </si>
  <si>
    <t>安装避雷器5组、立铁塔3组、架高压线约1080米、高低压电缆约1010米等配套设施。</t>
  </si>
  <si>
    <t>①10.3.2</t>
  </si>
  <si>
    <t>2010.4.27</t>
  </si>
  <si>
    <t>五华县华源电力发展有限公司</t>
  </si>
  <si>
    <t>②梅市发改资[2009]178号</t>
  </si>
  <si>
    <t>②10.3.5</t>
  </si>
  <si>
    <t>结算定案价：982418.43</t>
  </si>
  <si>
    <t>③10.3.31</t>
  </si>
  <si>
    <t>④10.4.5</t>
  </si>
  <si>
    <t>总投资202万元,建2个500立方米蓄水池,1座泵房及配套设施。</t>
  </si>
  <si>
    <t>2010.11.21</t>
  </si>
  <si>
    <t>②梅市发改资[2009]79号</t>
  </si>
  <si>
    <t>结算定案价1216659.02</t>
  </si>
  <si>
    <t>③09.7.23</t>
  </si>
  <si>
    <t>④09.7.27</t>
  </si>
  <si>
    <t>建大门和建筑面积为36.7平方米的值班室、建822米围墙、对6500平方米场地进行绿化及电气、给排水等工程。</t>
  </si>
  <si>
    <t>①09.8.27</t>
  </si>
  <si>
    <t>①09.9.11</t>
  </si>
  <si>
    <t>②梅市发改资[2009]165号</t>
  </si>
  <si>
    <t>②09.9.22</t>
  </si>
  <si>
    <t>结算定案价3234065.62</t>
  </si>
  <si>
    <t>③09.9.16</t>
  </si>
  <si>
    <t>④09.9.28</t>
  </si>
  <si>
    <t>挖运土石方463644立方米（全部运至园区老虎塘弃土场，运距3.4公里）填土压实8066立方米。</t>
  </si>
  <si>
    <t>①09.9.14</t>
  </si>
  <si>
    <t>①09.9.27</t>
  </si>
  <si>
    <t xml:space="preserve">蕉岭县鹏业水利水电建筑工程有限公司                                 </t>
  </si>
  <si>
    <t>②梅市发改资[2009]182号</t>
  </si>
  <si>
    <t>②09.9.30</t>
  </si>
  <si>
    <t>结算定案价：4699210.75</t>
  </si>
  <si>
    <t>③09.10.12</t>
  </si>
  <si>
    <t>④09.10.18</t>
  </si>
  <si>
    <t>总投资296万元。对原华美公司办公楼的首层1065平方米建筑物进行装修等。</t>
  </si>
  <si>
    <t>①09.4.16</t>
  </si>
  <si>
    <t>2010.10.8</t>
  </si>
  <si>
    <t>②梅市发改资[2009]49号</t>
  </si>
  <si>
    <t>②09.4.22</t>
  </si>
  <si>
    <t>结算定案价：1457766.09</t>
  </si>
  <si>
    <t>③09.4.16</t>
  </si>
  <si>
    <t>④09.4.22</t>
  </si>
  <si>
    <t>区块面积约7.3万平方米，总挖运土石方约45.545万立方，回填压实约1.562万立方（全部运至园区老虎塘弃土场，运距3公里内）。</t>
  </si>
  <si>
    <t>①10.5.26</t>
  </si>
  <si>
    <t>2011.1.30</t>
  </si>
  <si>
    <t>梅州市三达环保设备工程有限公司</t>
  </si>
  <si>
    <t>②梅市发改资[2010]118号</t>
  </si>
  <si>
    <t>结算定案价：2884268.82</t>
  </si>
  <si>
    <t>挖运土石方231083立方米（全部运至园区老虎塘弃土场，运距3.6公里）。</t>
  </si>
  <si>
    <t>2011.3.9</t>
  </si>
  <si>
    <t>结算定案价：2470856.19</t>
  </si>
  <si>
    <t>道路约330米（含纵五路的部分道路及管道），给水管约300米，雨水管约600米，污水管约830米（含压力管），310平方米提升泵站及设备、场地。</t>
  </si>
  <si>
    <t>①10.3.24</t>
  </si>
  <si>
    <t>2011.11.16</t>
  </si>
  <si>
    <t xml:space="preserve">梅州名建建筑工程有限公司
</t>
  </si>
  <si>
    <t>②梅市发改资[2009]44号、[2010]220号。</t>
  </si>
  <si>
    <t>结算定案价：11528947.14</t>
  </si>
  <si>
    <t>总建筑面积10869平方米（其中一区4480平方米，二区5814平方米，三区3915平方米）、4487平方米场地道路、给排水、电气和绿化等相关配套设施。</t>
  </si>
  <si>
    <t xml:space="preserve">7358938.90
</t>
  </si>
  <si>
    <t>①10.4.12</t>
  </si>
  <si>
    <t>2011.5.17</t>
  </si>
  <si>
    <t xml:space="preserve">兴宁市兴中建筑工程有限公司
</t>
  </si>
  <si>
    <t>②梅市发改资[2009]207号</t>
  </si>
  <si>
    <t>②10.4.15</t>
  </si>
  <si>
    <t>兴宁恒安工程建设监理事务所</t>
  </si>
  <si>
    <t>结算定案价：7905408.49</t>
  </si>
  <si>
    <t>③10.5.11</t>
  </si>
  <si>
    <t>④10.5.15</t>
  </si>
  <si>
    <t>广州（梅州）产业转移工业园商业服务区工程二区</t>
  </si>
  <si>
    <t xml:space="preserve">9133328.23
</t>
  </si>
  <si>
    <t>2011.5.28</t>
  </si>
  <si>
    <t xml:space="preserve">广东省兴宁市粤兴建筑工程公司
</t>
  </si>
  <si>
    <t>结算定案价：9951771.25</t>
  </si>
  <si>
    <t>广州（梅州）产业转移工业园商业服务区工程三区</t>
  </si>
  <si>
    <t xml:space="preserve">5921680.95
</t>
  </si>
  <si>
    <t xml:space="preserve">广东省第五建筑工程有限公司
</t>
  </si>
  <si>
    <t>结算定案价：7154178.47</t>
  </si>
  <si>
    <t>广州（梅州）产业转移工业园商业服务区供电工程</t>
  </si>
  <si>
    <t>缆沟敷设电力电缆80米、全冷缩户外电缆终端头2套、干式计量箱3台、真空断路器1台、630kVA美式箱变1台、基础及围栏1座、开挖电缆沟50米。</t>
  </si>
  <si>
    <t>①10.11.23</t>
  </si>
  <si>
    <t>2011.4.28</t>
  </si>
  <si>
    <t>梅州八方装饰设计工程有限公司</t>
  </si>
  <si>
    <t>②10.12.21</t>
  </si>
  <si>
    <t>结算定案价：427670.00</t>
  </si>
  <si>
    <t>③11.1.14</t>
  </si>
  <si>
    <t>广东先达电业股份有限公司</t>
  </si>
  <si>
    <t>④11.1.21</t>
  </si>
  <si>
    <t>建筑面积约10500平方米及场地，框架四层。</t>
  </si>
  <si>
    <t>①09.8.31</t>
  </si>
  <si>
    <t>12864927.75元
0.95409</t>
  </si>
  <si>
    <t>①09.9.8</t>
  </si>
  <si>
    <t>2011.09.15</t>
  </si>
  <si>
    <t>②梅市发改资[2009]169号</t>
  </si>
  <si>
    <t>②09.9.11</t>
  </si>
  <si>
    <t>结算定案价：11206711.31</t>
  </si>
  <si>
    <t>③09.9.22</t>
  </si>
  <si>
    <t>第二批标准厂房及宿舍工程A-2标段</t>
  </si>
  <si>
    <t>14603454.90元
0.95013</t>
  </si>
  <si>
    <t>2011.10.10</t>
  </si>
  <si>
    <t>结算定案价：11288360.73</t>
  </si>
  <si>
    <t>第二批标准厂房及宿舍工程A-3标段</t>
  </si>
  <si>
    <t>14022049.25元
0.95367</t>
  </si>
  <si>
    <t>2011.9.15</t>
  </si>
  <si>
    <t>五华县华城建筑工程公司</t>
  </si>
  <si>
    <t>结算定案价：13283357.56</t>
  </si>
  <si>
    <t>第二批标准厂房及宿舍工程A-4标段</t>
  </si>
  <si>
    <t>15244265.03元
0.95703</t>
  </si>
  <si>
    <t>2011.9.2</t>
  </si>
  <si>
    <t>结算定案价：14419972.48</t>
  </si>
  <si>
    <t>第二批标准厂房及宿舍工程A-5标段</t>
  </si>
  <si>
    <t>建筑面积约9400平方米及场地，框架四层。</t>
  </si>
  <si>
    <t>12704894.95元
0.95834</t>
  </si>
  <si>
    <t>2011.8.12</t>
  </si>
  <si>
    <t>结算定案价：11315325.37</t>
  </si>
  <si>
    <t>第二批标准厂房及宿舍工程A-6标段</t>
  </si>
  <si>
    <t>12933756.55元
0.94803</t>
  </si>
  <si>
    <t>广东佳嘉豪建筑工程有限公司</t>
  </si>
  <si>
    <t>结算定案价：11763395.44</t>
  </si>
  <si>
    <t>第二批标准厂房及宿舍工程A-7标段</t>
  </si>
  <si>
    <t>13951964.85元
0.96212</t>
  </si>
  <si>
    <t>2011.9.21</t>
  </si>
  <si>
    <t>广东怡通建设工程有限公司</t>
  </si>
  <si>
    <t>结算定案价：12147800.43</t>
  </si>
  <si>
    <t>第二批标准厂房及宿舍工程B-1标段</t>
  </si>
  <si>
    <t>建筑面积约10500平方米及场地，框架六层。</t>
  </si>
  <si>
    <t>17605880.83元
0.96104</t>
  </si>
  <si>
    <t>2011.10.26</t>
  </si>
  <si>
    <t>结算定案价：17637225.66</t>
  </si>
  <si>
    <t>第二批标准厂房及宿舍工程B-2标段</t>
  </si>
  <si>
    <t>18234449.19元
0.95358</t>
  </si>
  <si>
    <t>平远县裕达建筑工程公司</t>
  </si>
  <si>
    <t>结算定案价：17212185.52</t>
  </si>
  <si>
    <t>第二批标准厂房及宿舍工程B-3标段</t>
  </si>
  <si>
    <t>建筑面积约9400平方米及场地，框架六层。</t>
  </si>
  <si>
    <t>10280909.66元
0.95089</t>
  </si>
  <si>
    <t>汕头市华达建筑工程公司</t>
  </si>
  <si>
    <t>结算定案价：9902986.27</t>
  </si>
  <si>
    <t>第二批标准厂房及宿舍供电工程</t>
  </si>
  <si>
    <t>缆沟敷设电力电缆770米、全冷缩户外电缆终端头6套、全冷缩户内电缆终端头2套、电缆分支箱2台、800kVA欧式箱变1台、干式计量箱3台、真空断路器3台、基础及围栏3座、开挖电缆沟650米。</t>
  </si>
  <si>
    <t>2011.10.12</t>
  </si>
  <si>
    <t>建箱涵长861米，护坡面积23536平方米，平整场地102948平方米，并实施绿化等相关配套设施。</t>
  </si>
  <si>
    <t>2011.11.29</t>
  </si>
  <si>
    <t>②梅市发改资[2010]42号</t>
  </si>
  <si>
    <t>结算定案价：15177942.73</t>
  </si>
  <si>
    <t>③10.5.12</t>
  </si>
  <si>
    <t>平整土石方54万方。</t>
  </si>
  <si>
    <t>①2011.3.10</t>
  </si>
  <si>
    <t>①11.3.24</t>
  </si>
  <si>
    <t>梅县第一建筑工程公司</t>
  </si>
  <si>
    <t>②梅市发改资[2011]55号</t>
  </si>
  <si>
    <t>②11.3.25</t>
  </si>
  <si>
    <t>结算定案价：9901004.86</t>
  </si>
  <si>
    <t>③11.4.8</t>
  </si>
  <si>
    <t>④11.4.14</t>
  </si>
  <si>
    <t>区块面积约240217平方米，总挖、运、填土石方量970859立方米， 预算审定价约924万元</t>
  </si>
  <si>
    <t>①10.9.3</t>
  </si>
  <si>
    <t>①10.9.11</t>
  </si>
  <si>
    <t>2012.5.11</t>
  </si>
  <si>
    <t>深圳市中邦（集团）建设总承包有限公司</t>
  </si>
  <si>
    <t>②梅市发改资[2010]206号、[2011]19号</t>
  </si>
  <si>
    <t>②10.9.17</t>
  </si>
  <si>
    <t>广东华玺建筑设计有限公司</t>
  </si>
  <si>
    <t>结算定案价：12454012.41</t>
  </si>
  <si>
    <t>③10.9.30</t>
  </si>
  <si>
    <t>广州市科城建筑设计有限公司</t>
  </si>
  <si>
    <t>④10.10.11</t>
  </si>
  <si>
    <t>二期土地平整项目第二标</t>
  </si>
  <si>
    <t>区块面积约203418平方米，总挖、运、填土石方量755012立方米， 预算审定价约718万元</t>
  </si>
  <si>
    <t>2011.11.22</t>
  </si>
  <si>
    <t>梅州市市政建设集团公司</t>
  </si>
  <si>
    <t>②梅市发改资[2009]206号、[2011]19号</t>
  </si>
  <si>
    <t>结算定案价：17600839.06</t>
  </si>
  <si>
    <t>二期土地平整项目第六标</t>
  </si>
  <si>
    <t>区块面积约333129平方米，总挖、运、填土石方量1346524立方米（含临时水沟、路槽土石方挖运）。</t>
  </si>
  <si>
    <t>2012.12.12</t>
  </si>
  <si>
    <t>梅州市欣业建筑工程有限公司</t>
  </si>
  <si>
    <t>②梅市发改资[2010]206号</t>
  </si>
  <si>
    <t>②11.1.17</t>
  </si>
  <si>
    <t>广东华迪工程建设监理有限公司</t>
  </si>
  <si>
    <t>结算定案价：11943158.09</t>
  </si>
  <si>
    <t>③11.1.31</t>
  </si>
  <si>
    <t>④11.2.11</t>
  </si>
  <si>
    <t>A、Ｂ、Ｃ、Ｄ、Ｅ、Ｇ幢基础占地约3300平方米</t>
  </si>
  <si>
    <t>①2011.8.8</t>
  </si>
  <si>
    <t>①11.8.13</t>
  </si>
  <si>
    <t>2012.3.9</t>
  </si>
  <si>
    <t>蕉岭县工交建筑安装工程公司</t>
  </si>
  <si>
    <t>②梅市发改资〔2011〕133号</t>
  </si>
  <si>
    <t>②11.8.16</t>
  </si>
  <si>
    <t>结算定案价：5294627.82</t>
  </si>
  <si>
    <t>③11.9.14</t>
  </si>
  <si>
    <t>④11.10.10</t>
  </si>
  <si>
    <t>二期兴宁安置区79户基础项目第二标段</t>
  </si>
  <si>
    <t>Ｌ、Ｋ、Ｊ、Ｉ、Ｈ、Ｆ幢基础占地约3200平方米</t>
  </si>
  <si>
    <t>兴宁市宁南建筑工程有限公司</t>
  </si>
  <si>
    <t>结算定案价：5293856.80</t>
  </si>
  <si>
    <t>四、其他市政项目</t>
  </si>
  <si>
    <t>丽都路</t>
  </si>
  <si>
    <t>全长850米,沟宽2.5米,投资额250万.</t>
  </si>
  <si>
    <t>①07.12.5</t>
  </si>
  <si>
    <t>①07.12.24</t>
  </si>
  <si>
    <t>08.05.23</t>
  </si>
  <si>
    <t>②梅市发改资[2007]141号</t>
  </si>
  <si>
    <t>②07.12.26</t>
  </si>
  <si>
    <t>结算定案价：833002.34</t>
  </si>
  <si>
    <t>③08.1.3</t>
  </si>
  <si>
    <t>④08.1.8</t>
  </si>
  <si>
    <t>侨新路</t>
  </si>
  <si>
    <t>全长700米,沟宽1.2米,投资额300万.</t>
  </si>
  <si>
    <t>①08.1.30</t>
  </si>
  <si>
    <t>08.08.22</t>
  </si>
  <si>
    <t>梅县康宏建设工程有限公司</t>
  </si>
  <si>
    <t>②08.2.1</t>
  </si>
  <si>
    <t>结算定案价：1548459.12</t>
  </si>
  <si>
    <t>③08.2.18</t>
  </si>
  <si>
    <t>④8.2.25</t>
  </si>
  <si>
    <t>新中路</t>
  </si>
  <si>
    <t>全长950米,路宽30米,投资额1040万.</t>
  </si>
  <si>
    <t>①08.2.23</t>
  </si>
  <si>
    <t>08.12.17</t>
  </si>
  <si>
    <t>②08.2.25</t>
  </si>
  <si>
    <t>结算定案价：10749452.80</t>
  </si>
  <si>
    <t>③08.3.7</t>
  </si>
  <si>
    <t>④8.3.12</t>
  </si>
  <si>
    <t>大浪口～梅松路</t>
  </si>
  <si>
    <t>全长1340米(A1标段长680米、A2顶标段650米）,沟宽1.8米,投资额2200万.</t>
  </si>
  <si>
    <t>①07.12.21</t>
  </si>
  <si>
    <t>①08.6.18</t>
  </si>
  <si>
    <t>广东省宝丽华建设工程有限公司</t>
  </si>
  <si>
    <t>②梅市发改资[2007]145号</t>
  </si>
  <si>
    <t>②08.6.20</t>
  </si>
  <si>
    <t>结算定案价：2735724.91</t>
  </si>
  <si>
    <t>③08.07.21</t>
  </si>
  <si>
    <t>④08.08.01</t>
  </si>
  <si>
    <t>结算定案价：3511674.64</t>
  </si>
  <si>
    <t>③08.7.21</t>
  </si>
  <si>
    <t>梅松路～周溪河</t>
  </si>
  <si>
    <t>全长1440米（B1标段长900米、B2标段长489）,沟宽3米,投资额2800万.</t>
  </si>
  <si>
    <t>2009.12.10</t>
  </si>
  <si>
    <t>广东华银集团工程有限公司</t>
  </si>
  <si>
    <t>结算定案价：8631662.00</t>
  </si>
  <si>
    <t>江北沿梅隆铁路截洪沟道路排水工程B2（梅松路～周溪河）</t>
  </si>
  <si>
    <t>结算定案价：6715831</t>
  </si>
  <si>
    <t>站前路</t>
  </si>
  <si>
    <t>全长280米,沟宽8米,投资额600万.</t>
  </si>
  <si>
    <t>①08.1.14</t>
  </si>
  <si>
    <t>2009.05.7</t>
  </si>
  <si>
    <t>②08.1.16</t>
  </si>
  <si>
    <t>结算定案价：8764035.3</t>
  </si>
  <si>
    <t>③08.1.24</t>
  </si>
  <si>
    <t>④08.2.14</t>
  </si>
  <si>
    <t>中级人民法院侧</t>
  </si>
  <si>
    <t>全长900米,沟宽3米,投资额800万.</t>
  </si>
  <si>
    <t>2009.01.16</t>
  </si>
  <si>
    <t>结算定案价：4498338.11</t>
  </si>
  <si>
    <t>③08.1.25</t>
  </si>
  <si>
    <t>④08.2.15</t>
  </si>
  <si>
    <t>梅龙东路</t>
  </si>
  <si>
    <t>全长510米,沟宽1.2米,投资额300万.</t>
  </si>
  <si>
    <t>①08.7.28</t>
  </si>
  <si>
    <t>2008.11.25</t>
  </si>
  <si>
    <t>梅州市临风建设工程有限公司</t>
  </si>
  <si>
    <t>②08.7.29</t>
  </si>
  <si>
    <t>结算定案价：1693273.21</t>
  </si>
  <si>
    <t>③08.8.12</t>
  </si>
  <si>
    <t>④08.9.25</t>
  </si>
  <si>
    <t>百家苑</t>
  </si>
  <si>
    <t>全长600米,路宽16米,投资额400万.</t>
  </si>
  <si>
    <t>①08.4.6</t>
  </si>
  <si>
    <t>②08.4.8</t>
  </si>
  <si>
    <t>结算定案价：2583846.83</t>
  </si>
  <si>
    <t>③08.4.21</t>
  </si>
  <si>
    <t>④08.4.30</t>
  </si>
  <si>
    <t>梅江桥</t>
  </si>
  <si>
    <t>总投资2500万元，加固长272米，宽12.08米。</t>
  </si>
  <si>
    <t>①08.2.1</t>
  </si>
  <si>
    <t>①08.9.25</t>
  </si>
  <si>
    <t>佛山市顺德区市政工程有限公司</t>
  </si>
  <si>
    <t>②梅市发改资[2008]15号、[2009]257号</t>
  </si>
  <si>
    <t>②08.9.27</t>
  </si>
  <si>
    <t>结算定案价：20235426.58</t>
  </si>
  <si>
    <t>③08.10.28</t>
  </si>
  <si>
    <t>中国市政工程西北设计研究院有限公司</t>
  </si>
  <si>
    <t>④08.11.18</t>
  </si>
  <si>
    <t>梅州城区</t>
  </si>
  <si>
    <t>总投资140万元,占地面积800平方米。</t>
  </si>
  <si>
    <t>①09.6.19</t>
  </si>
  <si>
    <t>①09.7.30</t>
  </si>
  <si>
    <t>②梅市发改资[2009]107号[2009]131、[2009]145</t>
  </si>
  <si>
    <t>②09.8.3</t>
  </si>
  <si>
    <t>结算定案价：1284539.8</t>
  </si>
  <si>
    <t>③09.8.24</t>
  </si>
  <si>
    <t>中交广州水运工程设计研究院有限公司</t>
  </si>
  <si>
    <t>④09.8.28</t>
  </si>
  <si>
    <t>总投资200万元，改造道路面积14023平方米</t>
  </si>
  <si>
    <t>①09.6.15</t>
  </si>
  <si>
    <t>①09.7.10</t>
  </si>
  <si>
    <t>梅州市兴旺建筑工程有限公司</t>
  </si>
  <si>
    <t>②梅市发改资[2009]102号</t>
  </si>
  <si>
    <t>②09.8.10</t>
  </si>
  <si>
    <t>结算定案价：2662238.32</t>
  </si>
  <si>
    <t>③09.8.18</t>
  </si>
  <si>
    <t>④09.8.22</t>
  </si>
  <si>
    <t>改造路长2080米，宽13米,铺设排水管等相关基础工程，分2个标段。其中第一标段道路长650米，每二标道路长590米，宽13米。</t>
  </si>
  <si>
    <t>2010.01.29</t>
  </si>
  <si>
    <t>广东南光建筑工程有限公司</t>
  </si>
  <si>
    <t>②梅市发改资[2009]114号</t>
  </si>
  <si>
    <t>结算定案价：2234360.68</t>
  </si>
  <si>
    <t>梅州城区广梅路改造项目（第二标段）</t>
  </si>
  <si>
    <t>结算定案价：2405873.8</t>
  </si>
  <si>
    <t>梅州城区学子大道与S223线交叉口改造项目</t>
  </si>
  <si>
    <t>改造道路面积13500平方米、并配套绿化、亮化、铺设排水管等相关基础设施工程。</t>
  </si>
  <si>
    <t>①09.8.11</t>
  </si>
  <si>
    <t>2010.02.10</t>
  </si>
  <si>
    <t>②梅市发改资[2009]101号</t>
  </si>
  <si>
    <t>②09.8.14</t>
  </si>
  <si>
    <t>结算定案价：1065850.29</t>
  </si>
  <si>
    <t>丽都西路至梅塘东路</t>
  </si>
  <si>
    <t>全长460米,路宽24米,投资额350万.</t>
  </si>
  <si>
    <t>①07.5.25</t>
  </si>
  <si>
    <t>2010.6.2</t>
  </si>
  <si>
    <t>②梅市发改资[2007]58号</t>
  </si>
  <si>
    <t>结算定案价：1412992.69</t>
  </si>
  <si>
    <t>梅州市公安局交通警察支队</t>
  </si>
  <si>
    <t>设置中间隔离设施总长5公里。</t>
  </si>
  <si>
    <t>①09.4.29</t>
  </si>
  <si>
    <t>①09.4.30</t>
  </si>
  <si>
    <t>2009.9.17</t>
  </si>
  <si>
    <t>②梅市发改资[2007]68号、147号</t>
  </si>
  <si>
    <t>②09.5.3</t>
  </si>
  <si>
    <t>结算定案价：1593013.72</t>
  </si>
  <si>
    <t>③09.5.5</t>
  </si>
  <si>
    <t>梅州市新绿交通设施有限公司</t>
  </si>
  <si>
    <t>④09.5.8</t>
  </si>
  <si>
    <t>建设长378米,宽24米道路水沟工程。</t>
  </si>
  <si>
    <t>①09.9.1</t>
  </si>
  <si>
    <t>2010.7.2</t>
  </si>
  <si>
    <t>五华县长乐建筑工程公司</t>
  </si>
  <si>
    <t>②梅市发改资[2009]172号</t>
  </si>
  <si>
    <t>②09.9.17</t>
  </si>
  <si>
    <t>结算定案价：2431647.92</t>
  </si>
  <si>
    <t>③09.10.13</t>
  </si>
  <si>
    <t>④09.10.17</t>
  </si>
  <si>
    <t>梅州市环境卫生管理局</t>
  </si>
  <si>
    <t>梅县西阳</t>
  </si>
  <si>
    <t>总投资450万,日处理粪便130吨。</t>
  </si>
  <si>
    <t>①08.3.21</t>
  </si>
  <si>
    <t>2010.7.9</t>
  </si>
  <si>
    <t>汕头市达诚建筑有限公司</t>
  </si>
  <si>
    <t>②梅市发改资[2008]29号</t>
  </si>
  <si>
    <t>②09.9.29</t>
  </si>
  <si>
    <t>结算定案价：2254480.55</t>
  </si>
  <si>
    <t>③09.11.2</t>
  </si>
  <si>
    <t>④09.11.24</t>
  </si>
  <si>
    <t>客天下旅游产业园</t>
  </si>
  <si>
    <t>总投资545万元，主要安装变压器4台，敷设电缆1416米，并建其他配套设施。</t>
  </si>
  <si>
    <t>①08.03.26</t>
  </si>
  <si>
    <t>①08.5.8</t>
  </si>
  <si>
    <t>2009.3.12</t>
  </si>
  <si>
    <t>②梅市发改资[2008]35号</t>
  </si>
  <si>
    <t>②08.5.23</t>
  </si>
  <si>
    <t>③08.6.10</t>
  </si>
  <si>
    <t>④08.6.12</t>
  </si>
  <si>
    <t>客天下酒店前12米路</t>
  </si>
  <si>
    <t>总投资1000万元，路长1080米，宽12米。</t>
  </si>
  <si>
    <t>①08.7.29</t>
  </si>
  <si>
    <t>①08.8.7</t>
  </si>
  <si>
    <t>2010.12.3</t>
  </si>
  <si>
    <t>兴宁市大业建筑工程有限公司</t>
  </si>
  <si>
    <t>②梅市发改资[2008]82</t>
  </si>
  <si>
    <t>②08.8.29</t>
  </si>
  <si>
    <t>③08.9.23</t>
  </si>
  <si>
    <t>④</t>
  </si>
  <si>
    <t>梅州市城市综合管理局</t>
  </si>
  <si>
    <t>对长1020米、宽24米道路实施改造。</t>
  </si>
  <si>
    <t>①10.4.16</t>
  </si>
  <si>
    <t>①10.6.2</t>
  </si>
  <si>
    <t>2010.12.15</t>
  </si>
  <si>
    <t>梅州市正展发展有限公司</t>
  </si>
  <si>
    <t>②梅市发改资[2010]79号、[2011]229号</t>
  </si>
  <si>
    <t>②10.6.19</t>
  </si>
  <si>
    <t>结算定案价：7758992.97</t>
  </si>
  <si>
    <t>③10.7.9</t>
  </si>
  <si>
    <t>④10.7.15</t>
  </si>
  <si>
    <t>法政路口</t>
  </si>
  <si>
    <t>总投资165万元，改造面积3500平方米，包括设置交通渠化岛、路面改造及路灯等配套设施。</t>
  </si>
  <si>
    <t>①10.7.15</t>
  </si>
  <si>
    <t>①10.7.16</t>
  </si>
  <si>
    <t>2011.1.27</t>
  </si>
  <si>
    <t>②梅市发改资[2010]159号</t>
  </si>
  <si>
    <t>②10.7.18</t>
  </si>
  <si>
    <t>结算定案价：1259031.77</t>
  </si>
  <si>
    <t>③10.7.21</t>
  </si>
  <si>
    <t>④10.7.24</t>
  </si>
  <si>
    <t>梅江区三角镇</t>
  </si>
  <si>
    <t>梅州城区江南进城大道东段（K2+500～K3+099，含彬芳大道段）由两部分组成：①梅州进城大道，宽47米；②站前西路市政道路及附属设施工程，宽33米。</t>
  </si>
  <si>
    <t>①08.06.23</t>
  </si>
  <si>
    <t>已竣工验收。</t>
  </si>
  <si>
    <t>2011.1.17</t>
  </si>
  <si>
    <t>②梅市发改资[2008]70号、71号及[2010]22号[2011]63号、114号</t>
  </si>
  <si>
    <t>②2009.1.9</t>
  </si>
  <si>
    <t>广东省城规建设监理有限公司</t>
  </si>
  <si>
    <t>结算定案价：49698215.2</t>
  </si>
  <si>
    <t>③2009.2.4</t>
  </si>
  <si>
    <t>广州市政工程设计研究院</t>
  </si>
  <si>
    <t>④2009.2.10</t>
  </si>
  <si>
    <t>江南进城大道工程中段</t>
  </si>
  <si>
    <t>梅州城区江南进城大道中段（K1+200～K2+500）由两部分组成：①梅州进城大道，宽47米；②站前西路市政道路及附属设施工程，宽33米。</t>
  </si>
  <si>
    <t>广州市第二市政工程有限公司</t>
  </si>
  <si>
    <t>结算定案价：82452336.94</t>
  </si>
  <si>
    <t>江南进城大道工程西段</t>
  </si>
  <si>
    <t>梅州城区江南进城大道西段（K0+030～K1+200，含G206国道隧道）由两部分组成：①梅州进城大道，宽47米；②站前西路市政道路及附属设施工程，宽33米。</t>
  </si>
  <si>
    <t>广州市恒盛建设工程有限公司</t>
  </si>
  <si>
    <t>结算定案价：133904040.28</t>
  </si>
  <si>
    <t>黄塘路口至赤岌岗</t>
  </si>
  <si>
    <t>对长1000米、宽30米道路实施改造。</t>
  </si>
  <si>
    <t>①10.4.2</t>
  </si>
  <si>
    <t>①10.7.26</t>
  </si>
  <si>
    <t>2010.12.31</t>
  </si>
  <si>
    <t>②梅市发改资[2010]81号</t>
  </si>
  <si>
    <t>②10.7.29</t>
  </si>
  <si>
    <t>结算定案价：4660799.78</t>
  </si>
  <si>
    <t>③10.8.24</t>
  </si>
  <si>
    <t>④10.8.28</t>
  </si>
  <si>
    <t>中环路南至半坑路口</t>
  </si>
  <si>
    <t>道路全长480米，宽24米；预算造价约人民币300万元。</t>
  </si>
  <si>
    <t>①09.1.9</t>
  </si>
  <si>
    <t>2013.2.1</t>
  </si>
  <si>
    <t>②梅市发改资[2009]4号</t>
  </si>
  <si>
    <t>③09.03.02</t>
  </si>
  <si>
    <t>④09.03.06</t>
  </si>
  <si>
    <t>田家炳医院北侧</t>
  </si>
  <si>
    <t>总投资335万元，建设长420米，宽12米道路及排水管道、绿化、路灯等配套设施。</t>
  </si>
  <si>
    <t>①10.5.18</t>
  </si>
  <si>
    <t>①10.7.18</t>
  </si>
  <si>
    <t>2011.1.26</t>
  </si>
  <si>
    <t>②梅市发改资[2010]109号</t>
  </si>
  <si>
    <t>②10.7.23</t>
  </si>
  <si>
    <t>结算定案价：2580596.78</t>
  </si>
  <si>
    <t>③10.8.18</t>
  </si>
  <si>
    <t>④10.9.12</t>
  </si>
  <si>
    <t>梅州城区东门塘交叉口</t>
  </si>
  <si>
    <t>改造面积13506平方米，将原有绿化、高杆路迁移，建设交通渠化岛、路面改造及配套亮化等相关设施。</t>
  </si>
  <si>
    <t>①10.6.13</t>
  </si>
  <si>
    <t>2011.4.8</t>
  </si>
  <si>
    <t>②梅市发改资[2010]136号</t>
  </si>
  <si>
    <t>②10.7.2</t>
  </si>
  <si>
    <t>结算定案价：3719003.14</t>
  </si>
  <si>
    <t>③10.7.22</t>
  </si>
  <si>
    <t>④10.7.28</t>
  </si>
  <si>
    <t>火车站</t>
  </si>
  <si>
    <t>改建广场面积14866平方米。预算造价467万元</t>
  </si>
  <si>
    <t>①10.8.22</t>
  </si>
  <si>
    <t>2011.3.18</t>
  </si>
  <si>
    <t xml:space="preserve">梅州市忠信建筑工程有限公司
</t>
  </si>
  <si>
    <t>②梅市发改资[2010]137、[2011]228号</t>
  </si>
  <si>
    <t>②10.8.26</t>
  </si>
  <si>
    <t>结算定案价：5800466.49</t>
  </si>
  <si>
    <t>③10.9.21</t>
  </si>
  <si>
    <t>④10.9.28</t>
  </si>
  <si>
    <t>路长5400米，安装路灯202柱。</t>
  </si>
  <si>
    <t>①09.11.19</t>
  </si>
  <si>
    <t>①10.1.25</t>
  </si>
  <si>
    <t>2010.12.29</t>
  </si>
  <si>
    <t>梅州市禧康建筑工程有限公司</t>
  </si>
  <si>
    <t>②梅市发改资[2009]244号</t>
  </si>
  <si>
    <t>②10.2.2</t>
  </si>
  <si>
    <t>结算定案价：2596799.82</t>
  </si>
  <si>
    <t>③10.2.26</t>
  </si>
  <si>
    <t>④10.3.4</t>
  </si>
  <si>
    <t>梅州城区新洲路</t>
  </si>
  <si>
    <t>建长600米、宽12米道路。</t>
  </si>
  <si>
    <t>①10.6.28</t>
  </si>
  <si>
    <t>梅州市政达工程有限公司</t>
  </si>
  <si>
    <t>②梅市发改资[2010]99号</t>
  </si>
  <si>
    <t>结算定案价：2251643.01</t>
  </si>
  <si>
    <t>③10.7.23</t>
  </si>
  <si>
    <t>④10.8.1</t>
  </si>
  <si>
    <t>完善道路标线9379.45平方米，设置标志牌、指路牌及中心隔离护栏。</t>
  </si>
  <si>
    <t>①10.1.3</t>
  </si>
  <si>
    <t>2010.12.24</t>
  </si>
  <si>
    <t>广东五华县工程技术实业公司</t>
  </si>
  <si>
    <t>②梅市发改资[2009]245号</t>
  </si>
  <si>
    <t>②10.1.5</t>
  </si>
  <si>
    <t>结算定案价：1208707.44</t>
  </si>
  <si>
    <t>③10.2.2</t>
  </si>
  <si>
    <t>④10.2.6</t>
  </si>
  <si>
    <t>金利来大街</t>
  </si>
  <si>
    <t>改选面积6000平方米。维修内容包括路面挖补、浇筑水泥混凝土路面等。</t>
  </si>
  <si>
    <t>①10.7.23</t>
  </si>
  <si>
    <t>①10.9.21</t>
  </si>
  <si>
    <t>2011.6.28</t>
  </si>
  <si>
    <t>兴宁市方圆建筑工程有限公司</t>
  </si>
  <si>
    <t>②梅市发改资[2010]173号</t>
  </si>
  <si>
    <t>②10.10.29</t>
  </si>
  <si>
    <t>结算定案价：860546.74</t>
  </si>
  <si>
    <t>③10.11.24</t>
  </si>
  <si>
    <t>④10.12.20</t>
  </si>
  <si>
    <t>富奇路</t>
  </si>
  <si>
    <t>维修工程长300米。维修内容包括路面挖补、新建排水沟、配套路面排水设施等。</t>
  </si>
  <si>
    <t>2011.7.8</t>
  </si>
  <si>
    <t>②梅市发改资[2010]175号</t>
  </si>
  <si>
    <t>结算定案价：921859.38</t>
  </si>
  <si>
    <t>西阳镇双黄村</t>
  </si>
  <si>
    <t>占地28公顷，其中填埋场约18.2万平方米，日处理垃圾496吨。</t>
  </si>
  <si>
    <t>①08.3.4</t>
  </si>
  <si>
    <t>①09.10.25</t>
  </si>
  <si>
    <t>2012.1.17</t>
  </si>
  <si>
    <t>广州市天河建安建筑有限公司</t>
  </si>
  <si>
    <t>②梅市发改资[2008]23号</t>
  </si>
  <si>
    <t>②09.10.29</t>
  </si>
  <si>
    <t>结算定案价：65896922.55</t>
  </si>
  <si>
    <t>③09.11.26</t>
  </si>
  <si>
    <t>④10.1.21</t>
  </si>
  <si>
    <t>梅水路</t>
  </si>
  <si>
    <t xml:space="preserve">道路长4000米，宽21-24米。 </t>
  </si>
  <si>
    <t>①2011.8.23</t>
  </si>
  <si>
    <t>①11.8.24</t>
  </si>
  <si>
    <t>2012.9.24</t>
  </si>
  <si>
    <t>江西际洲建设工程集团有限公司</t>
  </si>
  <si>
    <t>②梅市发改资[2011]199号[2012]62号</t>
  </si>
  <si>
    <t>②11.8.26</t>
  </si>
  <si>
    <t>结算定案价：10864493.00</t>
  </si>
  <si>
    <t>③11.9.9</t>
  </si>
  <si>
    <t>④11.9.16</t>
  </si>
  <si>
    <t>沿江路</t>
  </si>
  <si>
    <t>道路长2500米，宽18米。</t>
  </si>
  <si>
    <t>2012.3.21</t>
  </si>
  <si>
    <t>②梅市发改资[2011]199号</t>
  </si>
  <si>
    <t>结算定案价：5517725.02</t>
  </si>
  <si>
    <t>泮坑登山路至客天下段</t>
  </si>
  <si>
    <t>路长1000米，路宽40米。</t>
  </si>
  <si>
    <t>①07.6.4</t>
  </si>
  <si>
    <t>①09.3.14</t>
  </si>
  <si>
    <t>2011.8.2</t>
  </si>
  <si>
    <t>②梅市发改资[2007]61号、[2010]76号、[2010]192号、[2011]23号。</t>
  </si>
  <si>
    <t>②09.3.17</t>
  </si>
  <si>
    <t>结算定案价：34273876.04</t>
  </si>
  <si>
    <t>③09.04.10</t>
  </si>
  <si>
    <t>④09.04.17</t>
  </si>
  <si>
    <t>广东梅州经济开发区</t>
  </si>
  <si>
    <t>东升工业园</t>
  </si>
  <si>
    <t>总投资7394万元，日处理污水3万立方米，建截污管长3公里。</t>
  </si>
  <si>
    <t>①07.12.17</t>
  </si>
  <si>
    <t>①10.7.22</t>
  </si>
  <si>
    <t>2011.7.28</t>
  </si>
  <si>
    <t>广东省环境工程装备总公司</t>
  </si>
  <si>
    <t>②梅市发改资[2007]150号</t>
  </si>
  <si>
    <t>②10.7.26</t>
  </si>
  <si>
    <t>结算定案价：31393937.79</t>
  </si>
  <si>
    <t>③10.8.23</t>
  </si>
  <si>
    <t>广东新大禹环境工程有限公司</t>
  </si>
  <si>
    <t>④10.8.30</t>
  </si>
  <si>
    <t>①10.8.9</t>
  </si>
  <si>
    <t>2012.4.27</t>
  </si>
  <si>
    <t>深圳市金达莱环保有限公司</t>
  </si>
  <si>
    <t>②10.8.23</t>
  </si>
  <si>
    <t>结算定案价：25558516.92</t>
  </si>
  <si>
    <t>③10.9.16</t>
  </si>
  <si>
    <t>∕</t>
  </si>
  <si>
    <t>④11.0.9.25</t>
  </si>
  <si>
    <t>梅州城区嘉应中路</t>
  </si>
  <si>
    <t>道路长466米，宽22米。</t>
  </si>
  <si>
    <t>①2011.4.11</t>
  </si>
  <si>
    <t>①11.4.15</t>
  </si>
  <si>
    <t>②梅市发改资[2011]97号</t>
  </si>
  <si>
    <t>②11.4.18</t>
  </si>
  <si>
    <t>结算定案价：1765252.96</t>
  </si>
  <si>
    <t>③11.5.10</t>
  </si>
  <si>
    <t>④11.5.14</t>
  </si>
  <si>
    <t>中环路至站前路之间。</t>
  </si>
  <si>
    <t>水沟全长100米，沟宽2米。</t>
  </si>
  <si>
    <t>①07.12.11</t>
  </si>
  <si>
    <t>①09.4.15</t>
  </si>
  <si>
    <t>2012.6.8</t>
  </si>
  <si>
    <t>结算定案价：6370085.57</t>
  </si>
  <si>
    <t>③09.5.18</t>
  </si>
  <si>
    <t>④09.5.22</t>
  </si>
  <si>
    <t>华南大道</t>
  </si>
  <si>
    <t>道路长1220米，宽40米。</t>
  </si>
  <si>
    <t>2012.1.10</t>
  </si>
  <si>
    <t>广东钧意建筑集团有限公司</t>
  </si>
  <si>
    <t>结算定案价：11055516.13</t>
  </si>
  <si>
    <t>绿化结算定案价：232819.56</t>
  </si>
  <si>
    <t>东山教育基地</t>
  </si>
  <si>
    <t>道路总长2750米，宽9至12米不等，含学子大道（S223线至技工学校）、学海路（新东山桥至汉剧院）、书山路、梅香路等4条道路，主要为局部路面挖补、主路及非机动车道沥青罩面等内容。</t>
  </si>
  <si>
    <t>①11.9.8</t>
  </si>
  <si>
    <t>2012.3.2</t>
  </si>
  <si>
    <t>②梅市发改资[2011]219号</t>
  </si>
  <si>
    <t>结算定案价：9327424.9</t>
  </si>
  <si>
    <t>③11.10.10</t>
  </si>
  <si>
    <t>④11.10.14</t>
  </si>
  <si>
    <t>彬芳大道中</t>
  </si>
  <si>
    <t>道路长820米，宽50米。</t>
  </si>
  <si>
    <t>2012.4.28</t>
  </si>
  <si>
    <t>深圳市交运工程集团有限公司</t>
  </si>
  <si>
    <t>②11.9.2</t>
  </si>
  <si>
    <t>结算定案价：9853709.47</t>
  </si>
  <si>
    <t>③11.9.28</t>
  </si>
  <si>
    <t>④11.10.9</t>
  </si>
  <si>
    <t>西郊月影塘</t>
  </si>
  <si>
    <t>占地面积28.15亩</t>
  </si>
  <si>
    <t>①07.12.25</t>
  </si>
  <si>
    <t>2012.12.27</t>
  </si>
  <si>
    <t>蕉岭县鹏业水利水电建筑工程有限公司</t>
  </si>
  <si>
    <t>②梅市发改资[2007]160号</t>
  </si>
  <si>
    <t>②10.9.30</t>
  </si>
  <si>
    <t>结算定案价：5670421.45</t>
  </si>
  <si>
    <t>③10.11.1</t>
  </si>
  <si>
    <t>④10.11.6</t>
  </si>
  <si>
    <t>梅塘东路</t>
  </si>
  <si>
    <t>道路总长约769米，宽50米，主要为局部路面挖补、主车道及非机动车道加铺沥青、局部人行道改造。</t>
  </si>
  <si>
    <t>2012.7.3</t>
  </si>
  <si>
    <t>广东宏图建筑设计有限公司</t>
  </si>
  <si>
    <t>结算定案价：10177153.81</t>
  </si>
  <si>
    <t>道路总长约691米，宽30米，主要为局部路面挖补、主车道及非机动车道加铺沥青、人行道改造。</t>
  </si>
  <si>
    <t>结算定案价：6885227.00</t>
  </si>
  <si>
    <t>④11.12.7</t>
  </si>
  <si>
    <t>江南东路</t>
  </si>
  <si>
    <t>道路总长206米，宽30米，主要为主车道、非机动车道及人行道改造，道路排水、路灯、管线落地改造等工程。</t>
  </si>
  <si>
    <t>2012.8.16</t>
  </si>
  <si>
    <t>广东省第一建筑工程有限公司</t>
  </si>
  <si>
    <t>结算定案价：3315500.99</t>
  </si>
  <si>
    <t xml:space="preserve">交通信号灯升级改造及安装监控设备等交通监控配套设施，投资约150万元。
</t>
  </si>
  <si>
    <t>①2011.12.5</t>
  </si>
  <si>
    <t>①12.1.5</t>
  </si>
  <si>
    <t>2012.5.25</t>
  </si>
  <si>
    <t>深圳市金光道交通技术有限公司</t>
  </si>
  <si>
    <t>②梅市发改资[2011]297号</t>
  </si>
  <si>
    <t>②12.1.9</t>
  </si>
  <si>
    <t>结算定案价：1627608.55</t>
  </si>
  <si>
    <t>③12.2.9</t>
  </si>
  <si>
    <t>④12.2.14</t>
  </si>
  <si>
    <t>梅州市自来水总公司</t>
  </si>
  <si>
    <t>梅州市东升工业园园区内</t>
  </si>
  <si>
    <t>主要包含两座折板反应-平流沉淀池、一座6000m3的清水池和一座气水反冲洗滤池，另外新建一座加氯加药间。</t>
  </si>
  <si>
    <t>①2009.6.25</t>
  </si>
  <si>
    <t>①11.4.22</t>
  </si>
  <si>
    <t>2012.6.6</t>
  </si>
  <si>
    <t>②梅市发改资[2009]112号[2011]175号[2011]276号</t>
  </si>
  <si>
    <t>②11.3.16</t>
  </si>
  <si>
    <t>结算定案价：41719690.17</t>
  </si>
  <si>
    <t>③11.4.14</t>
  </si>
  <si>
    <t>④11.4.21</t>
  </si>
  <si>
    <t>梅州市西桥水厂扩建工程设备采购项目</t>
  </si>
  <si>
    <t>设备采购、安装。</t>
  </si>
  <si>
    <t>①11.6.20</t>
  </si>
  <si>
    <t>2012.8.23</t>
  </si>
  <si>
    <t>佛山市顺德区科力给排水工程发展有限公司</t>
  </si>
  <si>
    <t>②11.7.21</t>
  </si>
  <si>
    <t>结算定案价：9306353.89</t>
  </si>
  <si>
    <t>彬芳大道北</t>
  </si>
  <si>
    <t>道路长1500米，宽45-46米。</t>
  </si>
  <si>
    <t>2012.6.18</t>
  </si>
  <si>
    <t>广西桂林盛丰建设有限责任公司</t>
  </si>
  <si>
    <t>结算定案价：14660022.41</t>
  </si>
  <si>
    <t>彬芳大道南</t>
  </si>
  <si>
    <t>道路总长1650米，宽50米，主要为局部路面挖补、主车道及非机动车道加铺沥青、人行道改造。</t>
  </si>
  <si>
    <t>已竣工验收（已结算）。</t>
  </si>
  <si>
    <t>2012.10.19</t>
  </si>
  <si>
    <t>梅州宝诚建设工程有限公司</t>
  </si>
  <si>
    <t>②梅市发改资[2011]199号、[2011]311号</t>
  </si>
  <si>
    <t>结算定案价：16126386.05</t>
  </si>
  <si>
    <t>道路、水沟排水、绿化、路灯照明、非机动车道和人行道改造和路面加铺沥青项目</t>
  </si>
  <si>
    <t>①2011.10.27</t>
  </si>
  <si>
    <t>①11.12.17</t>
  </si>
  <si>
    <t>2012.10.16</t>
  </si>
  <si>
    <t>广东新南方建筑工程有限公司</t>
  </si>
  <si>
    <t>②梅市发改资[2011]254号</t>
  </si>
  <si>
    <t>结算定案价：5631660.69</t>
  </si>
  <si>
    <t>②11.12.19</t>
  </si>
  <si>
    <t>③12.1.12</t>
  </si>
  <si>
    <t>④12.2.7</t>
  </si>
  <si>
    <t>江南东片红光、金沙花园周边</t>
  </si>
  <si>
    <t>红光花园南侧连接康居路与梅水路AB段（路长160米，宽12米）、金沙花园北侧连接鸿达路与梅水路GH段（路长160米，宽24米）以及金沙花园西侧连接鸿达路至丽都东路IJ段（路长418米，宽24米）.</t>
  </si>
  <si>
    <t>①2011.11.21</t>
  </si>
  <si>
    <t>①11.11.25</t>
  </si>
  <si>
    <t>2013.4.27</t>
  </si>
  <si>
    <t>②梅市发改资[2011]282号</t>
  </si>
  <si>
    <t>②11.11.25</t>
  </si>
  <si>
    <t>结算定案价：8928883.67</t>
  </si>
  <si>
    <t>③11.12.20</t>
  </si>
  <si>
    <t>④11.12.28</t>
  </si>
  <si>
    <t>梅州市城市路灯管理处</t>
  </si>
  <si>
    <t xml:space="preserve">对嘉应中路长700米道路两旁路灯进行改造，共改造路灯104盏，包括更换原有路灯灯杆、光源、供给线路、三遥控制箱等。
</t>
  </si>
  <si>
    <t>①2012.3.26</t>
  </si>
  <si>
    <t>①12.4.23</t>
  </si>
  <si>
    <t xml:space="preserve">合格 </t>
  </si>
  <si>
    <t>2013.11.25</t>
  </si>
  <si>
    <t>②梅市发改资[2012]55号</t>
  </si>
  <si>
    <t>②12.4.25</t>
  </si>
  <si>
    <t>结算定案价：961593.34</t>
  </si>
  <si>
    <t>③12.5.23</t>
  </si>
  <si>
    <t>④13.4.20</t>
  </si>
  <si>
    <t>梅州城区三角镇</t>
  </si>
  <si>
    <t>栽植乔木633株、地被8276平方米、灌木2570株等。</t>
  </si>
  <si>
    <t>①2011.8.26</t>
  </si>
  <si>
    <t>①13.1.22</t>
  </si>
  <si>
    <t>2013.11.27</t>
  </si>
  <si>
    <t>梅州市绿万家花木有限公司</t>
  </si>
  <si>
    <t>②梅市发改资〔2011〕203号。</t>
  </si>
  <si>
    <t>②13.1.8</t>
  </si>
  <si>
    <t>结算定案价：402156.25</t>
  </si>
  <si>
    <t>③13.3.11</t>
  </si>
  <si>
    <t>广东华鼎新维设计工程有限公司</t>
  </si>
  <si>
    <t>④13.4.8</t>
  </si>
  <si>
    <t>建道路长1280米，宽46米。</t>
  </si>
  <si>
    <t>①2011.3.29</t>
  </si>
  <si>
    <t>①11.8.12</t>
  </si>
  <si>
    <t>2013.7.5</t>
  </si>
  <si>
    <t>重庆天字实业集团有限公司</t>
  </si>
  <si>
    <t>②梅市发改资[2011]78号</t>
  </si>
  <si>
    <t>②11.8.15</t>
  </si>
  <si>
    <t>广州市广州工程建设监理有限公司</t>
  </si>
  <si>
    <t>结算定案价：12410275.05</t>
  </si>
  <si>
    <t>③11.9.13</t>
  </si>
  <si>
    <t>④11.9.19</t>
  </si>
  <si>
    <t>梅县西阳镇双黄村奇龙坑</t>
  </si>
  <si>
    <t>道路全长1649.8米，路幅宽度含6.5米和4.5米，路面结构行车道为水泥混凝土路面.挖土石方工程、边坡工程、水泥混凝土路面铺设及道路配套水沟、路灯工程等。</t>
  </si>
  <si>
    <t>①2012.6.19</t>
  </si>
  <si>
    <t>①12.6.25</t>
  </si>
  <si>
    <t>2013.12.25</t>
  </si>
  <si>
    <t>②梅市发改资[2012]91号【2013】20号、246号。</t>
  </si>
  <si>
    <t>②12.7.2</t>
  </si>
  <si>
    <t>广东广信建筑工程监理有限公司</t>
  </si>
  <si>
    <t>结算定案价：22447838.69</t>
  </si>
  <si>
    <t>③12.7.27</t>
  </si>
  <si>
    <t>城市建设研究院</t>
  </si>
  <si>
    <t>④12.8.1</t>
  </si>
  <si>
    <t>广东省梅州气象局</t>
  </si>
  <si>
    <t>梅县南口麓湖山</t>
  </si>
  <si>
    <t>道路改造共长351米，路基加宽至5米；钢护栏、3cm厚沥青路面和挡土墙等道路附属工程。</t>
  </si>
  <si>
    <t>①2013.5.7</t>
  </si>
  <si>
    <t>①13.5.27</t>
  </si>
  <si>
    <t>中央财拔款</t>
  </si>
  <si>
    <t>2013.12.02</t>
  </si>
  <si>
    <t>②梅市发改审函[2013]83号</t>
  </si>
  <si>
    <t>②13.7.1</t>
  </si>
  <si>
    <t>广州高新工程顾问有限公司</t>
  </si>
  <si>
    <t>结算定案价：806077.17</t>
  </si>
  <si>
    <t>③13.7.26</t>
  </si>
  <si>
    <t>广州远银工程设计有限公司</t>
  </si>
  <si>
    <t>④13.8.15</t>
  </si>
  <si>
    <t>梅州城区月影塘路、中华路及辅庭路</t>
  </si>
  <si>
    <t>沿月影塘路、中华路及辅庭路新建长480米、宽1米、高1.5米的箱涵式主水沟。</t>
  </si>
  <si>
    <t>①2013.6.6</t>
  </si>
  <si>
    <t>①13.6.17</t>
  </si>
  <si>
    <t>2013.12.27</t>
  </si>
  <si>
    <t>梅县第一建筑工程工公司</t>
  </si>
  <si>
    <t>②梅市发改资〔2013〕118号.梅市发改审函[2015]28号。</t>
  </si>
  <si>
    <t>②13.7.8</t>
  </si>
  <si>
    <t>结算定案价：1930126.46</t>
  </si>
  <si>
    <t>③13.7.31</t>
  </si>
  <si>
    <t>④13.8.6</t>
  </si>
  <si>
    <t>五、房建工程</t>
  </si>
  <si>
    <t>梅州市交通局</t>
  </si>
  <si>
    <t>东升工业园AD1区</t>
  </si>
  <si>
    <t>项目总投资690.5万元,建筑面积7282.7平方米.</t>
  </si>
  <si>
    <t>①08.1.10</t>
  </si>
  <si>
    <t>①08.1.19</t>
  </si>
  <si>
    <t>自筹</t>
  </si>
  <si>
    <t>2008.08.26</t>
  </si>
  <si>
    <t>②梅市发改资[2008]02号</t>
  </si>
  <si>
    <t>②08.1.22</t>
  </si>
  <si>
    <t>结算定案价：6428379.88</t>
  </si>
  <si>
    <t>④08.2.22</t>
  </si>
  <si>
    <t>梅江区西郊办上林屋</t>
  </si>
  <si>
    <t>项目总投资86万元,建筑面积864平方米.</t>
  </si>
  <si>
    <t>①08.4.1</t>
  </si>
  <si>
    <t>2008.11.3</t>
  </si>
  <si>
    <t>兴宁市兴中建筑工程有限公司</t>
  </si>
  <si>
    <t>②梅市发改资[2008]28号</t>
  </si>
  <si>
    <t>②08.4.3</t>
  </si>
  <si>
    <t>结算定案价：915167.99</t>
  </si>
  <si>
    <t>③08.4.30</t>
  </si>
  <si>
    <t>④08.5.6</t>
  </si>
  <si>
    <t>梅州市人民政府办公室</t>
  </si>
  <si>
    <t>江南梅江三路市政府大楼</t>
  </si>
  <si>
    <t>项目总投资314万元,对1700平方米建筑物进行维修改造。</t>
  </si>
  <si>
    <t>①08.3.28</t>
  </si>
  <si>
    <t>①08.3.29</t>
  </si>
  <si>
    <t>2008.11.15</t>
  </si>
  <si>
    <t>②梅市发改资[2008]36号</t>
  </si>
  <si>
    <t>②08.4.1</t>
  </si>
  <si>
    <t>结算定案价：2711248.65</t>
  </si>
  <si>
    <t>③08.5.6</t>
  </si>
  <si>
    <t>④08.5.8</t>
  </si>
  <si>
    <t>江南三角坜明五横街</t>
  </si>
  <si>
    <t>建筑面积3400平方米、二层框架。</t>
  </si>
  <si>
    <t>①09.3.3</t>
  </si>
  <si>
    <t>①09.4.9</t>
  </si>
  <si>
    <t>②梅市发改资[2009]22号</t>
  </si>
  <si>
    <t>②09.4.20</t>
  </si>
  <si>
    <t>结算定案价：869901.52</t>
  </si>
  <si>
    <t>③09.5.14</t>
  </si>
  <si>
    <t>④09.6.16</t>
  </si>
  <si>
    <t>梅州市纪委办公室</t>
  </si>
  <si>
    <t>彬芳大道</t>
  </si>
  <si>
    <t>1-4层业务用房维修面积共2345平方米。</t>
  </si>
  <si>
    <t>①08.12.24</t>
  </si>
  <si>
    <t>①09.3.10</t>
  </si>
  <si>
    <t>2010.6.23</t>
  </si>
  <si>
    <t>②梅市发改资[2008]157</t>
  </si>
  <si>
    <t>②09.3.12</t>
  </si>
  <si>
    <t>结算定案价：919191.77</t>
  </si>
  <si>
    <t>③09.4.7</t>
  </si>
  <si>
    <t>④09.4.10</t>
  </si>
  <si>
    <t>彬芳大道中53号</t>
  </si>
  <si>
    <t>对5800平方米的建筑物实施改造。</t>
  </si>
  <si>
    <t>①10.2.8</t>
  </si>
  <si>
    <t>财拔</t>
  </si>
  <si>
    <t>2010.10.7</t>
  </si>
  <si>
    <t>②梅市发改资[2010]26号、135号</t>
  </si>
  <si>
    <t>②10.3.3</t>
  </si>
  <si>
    <t>结算定案价：14790118.35</t>
  </si>
  <si>
    <t>③10.3.27</t>
  </si>
  <si>
    <t>④10.4.1</t>
  </si>
  <si>
    <t>梅州市行政服务中心干变与敷设电缆等电器安装工程</t>
  </si>
  <si>
    <t>高压引入</t>
  </si>
  <si>
    <t>①10.7.10</t>
  </si>
  <si>
    <t>②梅市发改资[2010]135号</t>
  </si>
  <si>
    <t>②10.7.10</t>
  </si>
  <si>
    <t>结算定案价：382230.89</t>
  </si>
  <si>
    <t>③10.7.13</t>
  </si>
  <si>
    <t>④10.7.17</t>
  </si>
  <si>
    <t>梅州市建设局</t>
  </si>
  <si>
    <t>梅正路（原江北老制药厂）</t>
  </si>
  <si>
    <t>建筑面积5000平方米。</t>
  </si>
  <si>
    <t>①09.8.14</t>
  </si>
  <si>
    <t>2010.11.7</t>
  </si>
  <si>
    <t>广东省五华县城镇建筑工程公司</t>
  </si>
  <si>
    <t>②梅市发改资[2009]148号</t>
  </si>
  <si>
    <t>②09.9.27</t>
  </si>
  <si>
    <t>梅州市宏厦工程建设监理有限公司</t>
  </si>
  <si>
    <t>结算定案价：5972538.33</t>
  </si>
  <si>
    <t>③09.10.10</t>
  </si>
  <si>
    <t>④09.10.25</t>
  </si>
  <si>
    <t>梅州市住房和城乡建设局</t>
  </si>
  <si>
    <t>江南嘉恒路</t>
  </si>
  <si>
    <t>对1771平方米建筑物实施维修改造。</t>
  </si>
  <si>
    <t>①10.4.7</t>
  </si>
  <si>
    <t>①10.4.20</t>
  </si>
  <si>
    <t>2010.11.4</t>
  </si>
  <si>
    <t>②梅市发改资[2010]72号</t>
  </si>
  <si>
    <t>②10.4.23</t>
  </si>
  <si>
    <t>结算定案价：507641.94</t>
  </si>
  <si>
    <t>③10.5.19</t>
  </si>
  <si>
    <t>④10.5.26</t>
  </si>
  <si>
    <t>嘉应学院</t>
  </si>
  <si>
    <t>东郊梅子岗</t>
  </si>
  <si>
    <t>建筑面积5546平方米，框架结构8层。</t>
  </si>
  <si>
    <t>①09.12.21</t>
  </si>
  <si>
    <t>①10.2.25</t>
  </si>
  <si>
    <t>2010.11.1</t>
  </si>
  <si>
    <t>蕉岭县市政建设工程公司</t>
  </si>
  <si>
    <t>②梅市发改社[2009]64号</t>
  </si>
  <si>
    <t>结算定案价：6240946.87</t>
  </si>
  <si>
    <t>③10.3.29</t>
  </si>
  <si>
    <t>④10.4.2</t>
  </si>
  <si>
    <t>改造面积12900平方米。</t>
  </si>
  <si>
    <t>①10.6.29</t>
  </si>
  <si>
    <t>2011.3.25</t>
  </si>
  <si>
    <t>广州广体运动设备有限公司</t>
  </si>
  <si>
    <t>②梅市发改社[2010]42号</t>
  </si>
  <si>
    <t>②10.8.19</t>
  </si>
  <si>
    <t>结算定案价：1989958.07</t>
  </si>
  <si>
    <t>③10.9.17</t>
  </si>
  <si>
    <t>④10.9.23</t>
  </si>
  <si>
    <t>梅州市地方税务局</t>
  </si>
  <si>
    <t>梅州市梅江区法政路</t>
  </si>
  <si>
    <t>对业务用房约2185平方米建筑物实施维修改造。</t>
  </si>
  <si>
    <t>①10.1.6</t>
  </si>
  <si>
    <t>2011.6.22</t>
  </si>
  <si>
    <t>梅州市广恒建筑工程有限公司</t>
  </si>
  <si>
    <t>②梅市发改资[2010]01号</t>
  </si>
  <si>
    <t>结算定案价：2034911.12</t>
  </si>
  <si>
    <t>③10.3.25</t>
  </si>
  <si>
    <t>梅州市中天装饰设计工程有限公司</t>
  </si>
  <si>
    <t>广东省梅州市地方税务局</t>
  </si>
  <si>
    <t>对建筑面积1450平方米业务用房进行维修</t>
  </si>
  <si>
    <t>①10.7.19</t>
  </si>
  <si>
    <t>①10.8.20</t>
  </si>
  <si>
    <t>②梅市发改社[2010]166号</t>
  </si>
  <si>
    <t>②10.8.25</t>
  </si>
  <si>
    <t>结算定案价：1345107.47</t>
  </si>
  <si>
    <t>④10.9.25</t>
  </si>
  <si>
    <t>中共梅州市委办公室</t>
  </si>
  <si>
    <t>市委大院</t>
  </si>
  <si>
    <t>对1200平方米办公楼进行维修改造。</t>
  </si>
  <si>
    <t>①10.8.19</t>
  </si>
  <si>
    <t>①10.10.6</t>
  </si>
  <si>
    <t>2011.6.7</t>
  </si>
  <si>
    <t>②梅市发改资[2010]193、213号</t>
  </si>
  <si>
    <t>②10.10.9</t>
  </si>
  <si>
    <t>结算定案价：7881421.27</t>
  </si>
  <si>
    <t>③10.11.4</t>
  </si>
  <si>
    <t>广东诚实设计、华鼎新维设计公司</t>
  </si>
  <si>
    <t>④10.11.10</t>
  </si>
  <si>
    <t>梅州市委大院办公楼供电设施整改项目（室外低压改造）</t>
  </si>
  <si>
    <t>结算定案价：220645.99</t>
  </si>
  <si>
    <t>梅州市嘉宏电力工程有限公司</t>
  </si>
  <si>
    <t>中共梅州市纪律检查委员会办公室</t>
  </si>
  <si>
    <t>彬芳大道（市旅游总公司办公楼6至9层）</t>
  </si>
  <si>
    <t>总投资165万元，对2146平方米业务用房进行装修。</t>
  </si>
  <si>
    <t>①10.11.25</t>
  </si>
  <si>
    <t>①10.12.3</t>
  </si>
  <si>
    <t>2011.5.6</t>
  </si>
  <si>
    <t>大埔县和兴建设工程有限公司</t>
  </si>
  <si>
    <t>②梅市发改资〔2010〕254号</t>
  </si>
  <si>
    <t>②10.12.9</t>
  </si>
  <si>
    <t>结算定案价：1682906.53</t>
  </si>
  <si>
    <t>③11.1.4</t>
  </si>
  <si>
    <t>④11.1.8</t>
  </si>
  <si>
    <t>中共梅州市委党校</t>
  </si>
  <si>
    <t>江南华南大道</t>
  </si>
  <si>
    <t>学员楼钢筋混凝土框架四层及附属工程，总建筑面积2998平方米。</t>
  </si>
  <si>
    <t>①10.5.25</t>
  </si>
  <si>
    <t>2011.6.24</t>
  </si>
  <si>
    <t>②梅市发改资[2009]156号</t>
  </si>
  <si>
    <t>②10.5.27</t>
  </si>
  <si>
    <t>结算定案价：6453069.93</t>
  </si>
  <si>
    <t>③10.6.22</t>
  </si>
  <si>
    <t>④10.7.11</t>
  </si>
  <si>
    <t>总投资约199万元，对900平方米三层建筑物实施整修、加建三层走廊、地下消防水池及泵房。</t>
  </si>
  <si>
    <t>①10.8.13</t>
  </si>
  <si>
    <t>结算定案价：2836353.39</t>
  </si>
  <si>
    <t>①10.10.13</t>
  </si>
  <si>
    <t>2012.7.21</t>
  </si>
  <si>
    <t>五华县华富建筑工程有限公司</t>
  </si>
  <si>
    <t>②梅市发改社[2010]188、234号、[2010]121、[2012]52</t>
  </si>
  <si>
    <t>②10.10.21</t>
  </si>
  <si>
    <t>③10.11.16</t>
  </si>
  <si>
    <t>④10.11.22</t>
  </si>
  <si>
    <t>梅州市公安局交警支队科目二考试场地及监控中心项目</t>
  </si>
  <si>
    <t>梅州市公安局</t>
  </si>
  <si>
    <t>梅州市扶大</t>
  </si>
  <si>
    <t>总投资931万元，建设科目二考试场地占地面积17525平方米，监控中心建筑面积600平方米，并配套绿化和亮化等相关设施。</t>
  </si>
  <si>
    <t>①10.11.19</t>
  </si>
  <si>
    <t>①10.12.9</t>
  </si>
  <si>
    <t>2011.8.16</t>
  </si>
  <si>
    <t>兴宁市兴东建筑工程公司</t>
  </si>
  <si>
    <t>②梅市发改资〔2010〕253号.[2011]244号</t>
  </si>
  <si>
    <t>结算定案价：7677682.19</t>
  </si>
  <si>
    <t>②10.12.14</t>
  </si>
  <si>
    <t>③11.1.7</t>
  </si>
  <si>
    <t>④11.1.13</t>
  </si>
  <si>
    <t>嘉应学院南区学生活动中心（学生食堂）建设项目</t>
  </si>
  <si>
    <t>梅州市东效梅子岗</t>
  </si>
  <si>
    <t>四层框架占地面积2088平方米，建筑面积8352平方米。</t>
  </si>
  <si>
    <t>①2010.6.9</t>
  </si>
  <si>
    <t>①10.6.18</t>
  </si>
  <si>
    <t>结算送审中</t>
  </si>
  <si>
    <t>2011.10.14</t>
  </si>
  <si>
    <t>②梅市发改资[2010]37号、[2011]41号。</t>
  </si>
  <si>
    <t>②10.12.1</t>
  </si>
  <si>
    <t>结算定案价：10135004.69</t>
  </si>
  <si>
    <t>③10.12.29</t>
  </si>
  <si>
    <t>④11.1.6</t>
  </si>
  <si>
    <t>市公安局交警支队高速公路三大队兴福中队办公楼工程</t>
  </si>
  <si>
    <t>高速公路蕉岭服务区</t>
  </si>
  <si>
    <t>建筑面积652平方米。</t>
  </si>
  <si>
    <t>①09.4.28</t>
  </si>
  <si>
    <t>11.11.25</t>
  </si>
  <si>
    <t>丰顺县住宅建设公司</t>
  </si>
  <si>
    <t>②梅市发改资[2009]43号</t>
  </si>
  <si>
    <t>②09.5.6</t>
  </si>
  <si>
    <t>结算定案价：1198677.5</t>
  </si>
  <si>
    <t>③09.6.1</t>
  </si>
  <si>
    <t>④09.6.5</t>
  </si>
  <si>
    <t>市公安局交警支队高速公路二大队华城中队办公楼工程</t>
  </si>
  <si>
    <t>高速公路兴宁服务区</t>
  </si>
  <si>
    <t>建筑面积796平方米。</t>
  </si>
  <si>
    <t>2012.12.4</t>
  </si>
  <si>
    <t>结算定案价：1267328.5</t>
  </si>
  <si>
    <t>梅州城区江北宋塘保障性住房小区A1、A2栋项目</t>
  </si>
  <si>
    <t>江北宋塘</t>
  </si>
  <si>
    <t>总投资1235.5万元，新建保障性住房两栋，总建筑面积5076平方米，并配套道路等相关设施</t>
  </si>
  <si>
    <t>结算定案价：8872602.35</t>
  </si>
  <si>
    <t>①11.1.23</t>
  </si>
  <si>
    <t>2011. 12.28</t>
  </si>
  <si>
    <t>②梅市发改资〔2011〕17.235号文</t>
  </si>
  <si>
    <t>②11.1.25</t>
  </si>
  <si>
    <t>结算定案价：1749350.02</t>
  </si>
  <si>
    <t>③11.2.22</t>
  </si>
  <si>
    <t>④11.3.5</t>
  </si>
  <si>
    <t>梅州市环境监控中心项目</t>
  </si>
  <si>
    <t>梅州市环境监测中心站</t>
  </si>
  <si>
    <t>火车站站前彬芳大道侧</t>
  </si>
  <si>
    <t>总投资为4309万元，其中工程费用为2860万元，建筑面积9665平方米。</t>
  </si>
  <si>
    <t>①08.4.3</t>
  </si>
  <si>
    <t>①09.3.8</t>
  </si>
  <si>
    <t>2011. 12.31</t>
  </si>
  <si>
    <t>汕头市潮阳第一建安总公司</t>
  </si>
  <si>
    <t>②梅市发改资[2008]38、[2011]85、251号</t>
  </si>
  <si>
    <t>平远县众达工程监理有限公司</t>
  </si>
  <si>
    <t>结算定案价：28034333.48</t>
  </si>
  <si>
    <t>③09.3.30</t>
  </si>
  <si>
    <t>④10.4.8</t>
  </si>
  <si>
    <t>梅州市环境监控中心项目配套10KV用电项目</t>
  </si>
  <si>
    <t>总投资为49.9万元，安装1000KVA干变压器1台，新装高压柜3台及敷设电缆等。</t>
  </si>
  <si>
    <t>①11.6.15</t>
  </si>
  <si>
    <t>①11.8.9</t>
  </si>
  <si>
    <t>2012年4月12日结算送审中</t>
  </si>
  <si>
    <t>2011.1.25</t>
  </si>
  <si>
    <t>②11.8.20</t>
  </si>
  <si>
    <t>结算定案价：</t>
  </si>
  <si>
    <t>③11.8.25</t>
  </si>
  <si>
    <t>④11.8.29</t>
  </si>
  <si>
    <t>梅州市地方税务局业务用房（主楼）整修项目</t>
  </si>
  <si>
    <t>对4700平方米业务用房进行整修及对约4500平方米的主楼老楼外墙进行改造</t>
  </si>
  <si>
    <t>①2011.1.26</t>
  </si>
  <si>
    <t>①11.5.20</t>
  </si>
  <si>
    <t>②梅市发改资〔2011〕28、118、[2013]49号</t>
  </si>
  <si>
    <t>②11.5.24</t>
  </si>
  <si>
    <t>结算定案价：12783684.46</t>
  </si>
  <si>
    <t>③11.6.15</t>
  </si>
  <si>
    <t>④11.6.22</t>
  </si>
  <si>
    <t>梅州市地方税务局业务用房（副楼）整修项目</t>
  </si>
  <si>
    <t>对1500平方米建筑物进行整修</t>
  </si>
  <si>
    <t>①2011.6.9</t>
  </si>
  <si>
    <t>①11.7.25</t>
  </si>
  <si>
    <t>恒丰建设集团有限公司</t>
  </si>
  <si>
    <t>②梅市发改资〔2011〕143号[2013]50</t>
  </si>
  <si>
    <t>②11.8.2</t>
  </si>
  <si>
    <t>结算定案价：3567663.62</t>
  </si>
  <si>
    <t>③11.8.30</t>
  </si>
  <si>
    <t>梅州市药品检验所检验业务用房装修项目</t>
  </si>
  <si>
    <t>广东省梅州市药品检验所</t>
  </si>
  <si>
    <t>对1630平方米建筑物进行装修。</t>
  </si>
  <si>
    <t>①2010.10.8</t>
  </si>
  <si>
    <t>2012.7.20</t>
  </si>
  <si>
    <t>②梅市发改资[2010]233号</t>
  </si>
  <si>
    <t>②11.4.29</t>
  </si>
  <si>
    <t>结算定案价：1546254.28</t>
  </si>
  <si>
    <t>③11.5.26</t>
  </si>
  <si>
    <t>梅县建筑设计院有限公司</t>
  </si>
  <si>
    <t>④11.8.1</t>
  </si>
  <si>
    <t>梅州市人力资源市场升级改造工程</t>
  </si>
  <si>
    <t>梅州市人力资源和社会保障局</t>
  </si>
  <si>
    <t>新中路9号</t>
  </si>
  <si>
    <t>项目改造总面积8000平方米，其中：1、人力资源市场扩建改造面积2500平方米；2、配套服务场所改造面积2500平方米；3、培训实习场地改造面积3000平方米。</t>
  </si>
  <si>
    <t>①11.3.11</t>
  </si>
  <si>
    <t>②梅市发改社[2011]11号、[2012]15号</t>
  </si>
  <si>
    <t>结算定案价：12029589.88</t>
  </si>
  <si>
    <t>③11.8.29</t>
  </si>
  <si>
    <t>④11.9.6</t>
  </si>
  <si>
    <t>梅州文化旅游特色区管理委员会办公修缮项目</t>
  </si>
  <si>
    <t>梅州市文化旅游特色区管理委员会</t>
  </si>
  <si>
    <t>市大桥管理养护所1-2层。</t>
  </si>
  <si>
    <t>项目总投资171.2万元，修缮面积600平方米。</t>
  </si>
  <si>
    <t>①11.12.19</t>
  </si>
  <si>
    <t>①11.12.31</t>
  </si>
  <si>
    <t>2012.7.17</t>
  </si>
  <si>
    <t>②梅市发改资〔2011〕306号</t>
  </si>
  <si>
    <t>②11.12.31</t>
  </si>
  <si>
    <t>结算定案价：1540250.84</t>
  </si>
  <si>
    <t>④12.3.16</t>
  </si>
  <si>
    <t>梅州市市委综合楼部分业务用房修缮项目</t>
  </si>
  <si>
    <t>梅州市委</t>
  </si>
  <si>
    <t>修缮面积277平方米。</t>
  </si>
  <si>
    <t>①2012.6.6</t>
  </si>
  <si>
    <t>①12.6.18</t>
  </si>
  <si>
    <t>2012.6.30</t>
  </si>
  <si>
    <t>②梅市发改资[2012]84号</t>
  </si>
  <si>
    <t>②12.6.23</t>
  </si>
  <si>
    <t>结算定案价：412281.38</t>
  </si>
  <si>
    <t>③12.6、27</t>
  </si>
  <si>
    <t>④12.7.6</t>
  </si>
  <si>
    <t>梅州市公安局交警支队扶大考场餐厅及卫生间改造项目</t>
  </si>
  <si>
    <t>梅州市公安局交警支队</t>
  </si>
  <si>
    <t>市交警支队扶大考场</t>
  </si>
  <si>
    <t>扶大考场餐厅及卫生间改造，改造面积1042平方米</t>
  </si>
  <si>
    <t>①11.10.13</t>
  </si>
  <si>
    <t>2012.11.16</t>
  </si>
  <si>
    <t>②梅市发改资[2011] 245号、[2013]111号</t>
  </si>
  <si>
    <t>结算定案价：796548.96</t>
  </si>
  <si>
    <t>②12.2.27</t>
  </si>
  <si>
    <t>③12.3.22</t>
  </si>
  <si>
    <t>④12.3.28</t>
  </si>
  <si>
    <t>梅州市卫生监督所办证业务用房项目</t>
  </si>
  <si>
    <t>梅州市卫生监督所</t>
  </si>
  <si>
    <t>梅州城区江南梅龙东路（市卫生局侧）</t>
  </si>
  <si>
    <t>新建办公业务用房一栋，现浇混凝土框架五层，建筑高度22.00米，总建筑面积3150平方米</t>
  </si>
  <si>
    <t>①2010.8.16</t>
  </si>
  <si>
    <t>2012. 10.25</t>
  </si>
  <si>
    <t>兴宁市建筑工程有限公司</t>
  </si>
  <si>
    <t>②梅市发改资[2010]189号</t>
  </si>
  <si>
    <t>②11.4.21</t>
  </si>
  <si>
    <t>广东国建工程项目管理有限公司</t>
  </si>
  <si>
    <t>结算定案价：5616141.19</t>
  </si>
  <si>
    <t>③11.5.18</t>
  </si>
  <si>
    <t>④11.5.28</t>
  </si>
  <si>
    <t>梅州市社会工作委员会办公用房修缮项目</t>
  </si>
  <si>
    <t>梅州市社会工作委员会</t>
  </si>
  <si>
    <t>署前路</t>
  </si>
  <si>
    <t>修缮面积1359.3平方米。</t>
  </si>
  <si>
    <t>①2012.3.19</t>
  </si>
  <si>
    <t>①12.4.1</t>
  </si>
  <si>
    <t>2012.10.26</t>
  </si>
  <si>
    <t>广西建工集团第三建筑工程有限责任公司</t>
  </si>
  <si>
    <t>②梅市发改资〔2012〕44号</t>
  </si>
  <si>
    <t>②12.4.13</t>
  </si>
  <si>
    <t>结算定案价：2538344.56</t>
  </si>
  <si>
    <t>③12.5.11</t>
  </si>
  <si>
    <t>④12.5.18</t>
  </si>
  <si>
    <t>梅州市地方税务局业务楼停车场维修项目</t>
  </si>
  <si>
    <t>法政路1号</t>
  </si>
  <si>
    <t>对法政路纳税大厅外停车场进行维修，维修面积3500平方米</t>
  </si>
  <si>
    <t>①2012.4.26</t>
  </si>
  <si>
    <t>①12.5.13</t>
  </si>
  <si>
    <t>2012.10.23</t>
  </si>
  <si>
    <t>潮州市建筑安装总公司</t>
  </si>
  <si>
    <t>②梅市发改资〔2012〕63号</t>
  </si>
  <si>
    <t>②12.5.17</t>
  </si>
  <si>
    <t>③12.6.12</t>
  </si>
  <si>
    <t>④12.6.15</t>
  </si>
  <si>
    <t>梅州市招商和经济合作局业务用房部分楼层装修项目</t>
  </si>
  <si>
    <t>梅州市招商和经济合作局</t>
  </si>
  <si>
    <t>梅州城区新中路</t>
  </si>
  <si>
    <t>装修面积1426平方米，并对152平方米停车场重浇混凝土。</t>
  </si>
  <si>
    <t>①2011.11.23</t>
  </si>
  <si>
    <t>①12.1.3</t>
  </si>
  <si>
    <t>②梅市发改资号[2011]134、293号</t>
  </si>
  <si>
    <t>②12.6.14</t>
  </si>
  <si>
    <t>结算定案价：1843834.21</t>
  </si>
  <si>
    <t>③12.7.12</t>
  </si>
  <si>
    <t>④12.7.26</t>
  </si>
  <si>
    <t>梅州城区江北宋塘保障性住房小区高压用电项目</t>
  </si>
  <si>
    <t>新装SC(B)10-630kVA干式变压器3台；高压柜4面，敷设电缆YJV22-8.7/15-3×70电缆160米</t>
  </si>
  <si>
    <t>①2011.9.18</t>
  </si>
  <si>
    <t>①12.11.5</t>
  </si>
  <si>
    <t>2013.3.20</t>
  </si>
  <si>
    <t>②梅市发改资〔2012〕161、[2012]220号</t>
  </si>
  <si>
    <t>②12.11.7</t>
  </si>
  <si>
    <t>／</t>
  </si>
  <si>
    <t>④12.12.5</t>
  </si>
  <si>
    <t>嘉应学院医学院图书馆工程</t>
  </si>
  <si>
    <t>嘉应学院医学院</t>
  </si>
  <si>
    <t>嘉应学院医学院内</t>
  </si>
  <si>
    <t>总建筑面积6247平方米，楼高6层的图书馆。</t>
  </si>
  <si>
    <t>①2011.8.25</t>
  </si>
  <si>
    <t>①12.3.30</t>
  </si>
  <si>
    <t>2013.6.18</t>
  </si>
  <si>
    <t>梅州市永泰实业有限公司</t>
  </si>
  <si>
    <t>②梅市发改社〔2011〕40号、〔2012〕68号</t>
  </si>
  <si>
    <t>②12.4.10</t>
  </si>
  <si>
    <t>结算定案价：11002314.79</t>
  </si>
  <si>
    <t>③12.5.8</t>
  </si>
  <si>
    <t>④12.5.11</t>
  </si>
  <si>
    <t>梅州市特殊教育学校综合楼建设工程</t>
  </si>
  <si>
    <t>梅州市特殊教育学校</t>
  </si>
  <si>
    <t>梅州市江南爱心路9号</t>
  </si>
  <si>
    <t>新建一栋楼高六层综合楼，占地面积1013.4平方米，总建筑面积5866.22平方米。</t>
  </si>
  <si>
    <t>①2012.3.6</t>
  </si>
  <si>
    <t>①12.7.10</t>
  </si>
  <si>
    <t>2013.8.19</t>
  </si>
  <si>
    <t>②梅市发改社〔2012〕9号、梅市发改审函[2013]189</t>
  </si>
  <si>
    <t>②12.7.18</t>
  </si>
  <si>
    <t>结算定案价：11637239.79</t>
  </si>
  <si>
    <t>③12.8.14</t>
  </si>
  <si>
    <t>④12.8.20</t>
  </si>
  <si>
    <t>嘉应学院梅州师范分院体育运动场改造工程</t>
  </si>
  <si>
    <t>嘉应学院梅州师范分院</t>
  </si>
  <si>
    <t>梅县程江镇扶贵村学院校园内</t>
  </si>
  <si>
    <t>田径运动场升级改造为标准400米6道塑胶跑道运动场，改造面积5937平方米；足球场及投掷区等铺设天然草皮8000平方米及其他附属工程1543平方米。</t>
  </si>
  <si>
    <t>①2012.10.11</t>
  </si>
  <si>
    <t>①12.11.12</t>
  </si>
  <si>
    <t>2013.9.1</t>
  </si>
  <si>
    <t xml:space="preserve">深圳市奥健力体育场地设备有限公司
</t>
  </si>
  <si>
    <t>②梅市发改社〔2012〕51号</t>
  </si>
  <si>
    <t>②12.11.21</t>
  </si>
  <si>
    <t>结算定案价：2436475.28</t>
  </si>
  <si>
    <t>③12.12.18</t>
  </si>
  <si>
    <t>④12.12.22</t>
  </si>
  <si>
    <t>广东梅县东山中学体育场馆工程BT项目</t>
  </si>
  <si>
    <t>广东梅县东山中学</t>
  </si>
  <si>
    <t xml:space="preserve">广东梅县东山中学 </t>
  </si>
  <si>
    <t>1.新建体育馆（百周年纪念馆）主体为钢筋混凝土框架结构，建筑面积约12273.6m2，体育馆建筑层数为一层（局部三层），建筑高度30.6m，檐口高度28m，最大跨度80m；2. 马蹄型球场改造面积约15000 m2；3、新校区曾宪梓运动场看台改造面积约6500 m2。</t>
  </si>
  <si>
    <t>①2012.11.7</t>
  </si>
  <si>
    <t>①12.10.29</t>
  </si>
  <si>
    <t>BT融资</t>
  </si>
  <si>
    <t>已验收。</t>
  </si>
  <si>
    <t>2013.9.30</t>
  </si>
  <si>
    <t>广东水电二局股份有限公司</t>
  </si>
  <si>
    <t>②梅市发改社[2012]14、23、61号，[2013]17号</t>
  </si>
  <si>
    <t>②12.11.19</t>
  </si>
  <si>
    <t>深圳市银建安工程项目管理有限公司</t>
  </si>
  <si>
    <t>③13.1.15</t>
  </si>
  <si>
    <t>华南理工大学建筑设计研究院</t>
  </si>
  <si>
    <t>④13.1.18</t>
  </si>
  <si>
    <t>中共梅州市纪委修建派驻组综合活动室项目</t>
  </si>
  <si>
    <t>中央梅州市纪委办公室</t>
  </si>
  <si>
    <t>梅州市彬芳大道市纪委派驻组七楼</t>
  </si>
  <si>
    <t>修建面积为153平方米，修建一个集党组织活动、党务公开、图片展示、文体活动等功能的综合活动室，采用简易结构搭建。</t>
  </si>
  <si>
    <t>①2013.1.11</t>
  </si>
  <si>
    <t>①2013.5.23</t>
  </si>
  <si>
    <t>2013.9.11</t>
  </si>
  <si>
    <t xml:space="preserve">梅州市运兴建筑工程有限公司
</t>
  </si>
  <si>
    <t>②梅市发改审函[2013]41号</t>
  </si>
  <si>
    <t>②∕</t>
  </si>
  <si>
    <t>结算定案价：267262.00</t>
  </si>
  <si>
    <t>③2013.5.23</t>
  </si>
  <si>
    <t>④2013.5.28</t>
  </si>
  <si>
    <t>广东梅县东山中学老校区建设工程（70周年纪念大楼、魁星楼、第五栋学生宿舍）</t>
  </si>
  <si>
    <t>新建①框架5层，建筑面积2195平方米的70周年纪念大楼；②框架4层，建筑面积3608平方米的魁星楼；③框架5层，建筑面积1563平方米的学生宿舍。</t>
  </si>
  <si>
    <t>①2010.5.31</t>
  </si>
  <si>
    <t>①12.12.15</t>
  </si>
  <si>
    <t>2013.11.1</t>
  </si>
  <si>
    <t>②梅市发改社[2010]33号</t>
  </si>
  <si>
    <t>②12.12.19</t>
  </si>
  <si>
    <t>③13.1.16</t>
  </si>
  <si>
    <t>④13.1.26</t>
  </si>
  <si>
    <t>梅州市建设工程质量安全监督检测站检测中心修缮项目）</t>
  </si>
  <si>
    <t>梅州市建设工程质量安全监督检测站</t>
  </si>
  <si>
    <t>梅州城区马鞍山边原市政搅拌站；</t>
  </si>
  <si>
    <t>修缮面积1444平方米</t>
  </si>
  <si>
    <t>①2013.1.6</t>
  </si>
  <si>
    <t>2013.11.14</t>
  </si>
  <si>
    <t>②梅市发改资〔2013〕5号</t>
  </si>
  <si>
    <t>②13.1.29</t>
  </si>
  <si>
    <t>结算定案价：9692826.81</t>
  </si>
  <si>
    <t>③13.3.4</t>
  </si>
  <si>
    <t>④13.3.10</t>
  </si>
  <si>
    <t>广东梅县东山中学叶澄海教学大楼钢雨篷项目</t>
  </si>
  <si>
    <t>加装374.35平方米钢雨篷，分别修复99米外墙变形缝、51.1米地面变形缝、204.4米楼面变形缝、204.4米顶蓬变形缝。</t>
  </si>
  <si>
    <t>①2013.7.24</t>
  </si>
  <si>
    <t>①13.8.29</t>
  </si>
  <si>
    <t>2013.11.19</t>
  </si>
  <si>
    <t>梅州浩盛建设工程有限公司</t>
  </si>
  <si>
    <t>②13.8.23</t>
  </si>
  <si>
    <t>广东华联建设项目管理咨询有限公司</t>
  </si>
  <si>
    <t>②梅市发改审函〔2013〕168号</t>
  </si>
  <si>
    <t>结算定案价：581320</t>
  </si>
  <si>
    <t>③13.9.13</t>
  </si>
  <si>
    <t>④13.9.23</t>
  </si>
  <si>
    <t>梅州市城乡规划展厅工程建设项目</t>
  </si>
  <si>
    <t>客家博物馆内（续建）</t>
  </si>
  <si>
    <t>规划展厅面积1500平方米，含展厅设计、室内装修及布置工程等。</t>
  </si>
  <si>
    <t>①11.8.8</t>
  </si>
  <si>
    <t>2013.10.31</t>
  </si>
  <si>
    <t>苏州和氏设计营造股份有限公司</t>
  </si>
  <si>
    <t>②梅市发改社[2011]184号</t>
  </si>
  <si>
    <t>②11.8.9</t>
  </si>
  <si>
    <t>③11.8.18</t>
  </si>
  <si>
    <t>④11.8.20</t>
  </si>
  <si>
    <t>梅州农业学校老校区图书馆及第10栋宿舍改造工程(老校区)</t>
  </si>
  <si>
    <t>梅州农业学校</t>
  </si>
  <si>
    <t>梅州农业老校区</t>
  </si>
  <si>
    <t>图书馆及第10栋宿舍改造工程</t>
  </si>
  <si>
    <t>①2009.7.6</t>
  </si>
  <si>
    <t>①09.7.15</t>
  </si>
  <si>
    <t>2010.4.13</t>
  </si>
  <si>
    <t>②梅市发改社[2009]40号</t>
  </si>
  <si>
    <t>③09.7.17</t>
  </si>
  <si>
    <t>结算定案价：721055.84</t>
  </si>
  <si>
    <t>③09.8.11</t>
  </si>
  <si>
    <t>④09.8.15</t>
  </si>
  <si>
    <t>梅州农校老校区干变与敷电缆等电气安装工程(老校区)</t>
  </si>
  <si>
    <t>新建1台800千伏安变压器、电缆551米等配套设施。</t>
  </si>
  <si>
    <t>①09.8.23</t>
  </si>
  <si>
    <t>结算定案价：909604.18</t>
  </si>
  <si>
    <t>③09.9.24</t>
  </si>
  <si>
    <t>广东先达电业勘察设计分公司</t>
  </si>
  <si>
    <t>④09.9.27</t>
  </si>
  <si>
    <t>梅州农校球场工程(老校区)</t>
  </si>
  <si>
    <t>梅州农业新校区</t>
  </si>
  <si>
    <t>球场工程</t>
  </si>
  <si>
    <t>②09.7.17</t>
  </si>
  <si>
    <t>结算定案价：623606.8</t>
  </si>
  <si>
    <t>③09.8.13</t>
  </si>
  <si>
    <t>④09.8.19</t>
  </si>
  <si>
    <t>梅州农业学校新校区地基平整土石方工程</t>
  </si>
  <si>
    <t>平整面积4.52万平方米,总挖土方约14.33万立方。</t>
  </si>
  <si>
    <t>①2008.10.9</t>
  </si>
  <si>
    <t>2009.4.21</t>
  </si>
  <si>
    <t>②梅市发改社[2008]27号</t>
  </si>
  <si>
    <t>②08.12.5</t>
  </si>
  <si>
    <t>结算定案价：1597783.02</t>
  </si>
  <si>
    <t>③08.12.30</t>
  </si>
  <si>
    <t>④09.1.6</t>
  </si>
  <si>
    <t>梅州农业学校新校区实训楼建设项目</t>
  </si>
  <si>
    <t>建筑面积17444平方米，兴建实训楼1幢，楼高5层。</t>
  </si>
  <si>
    <t>①08.12.11</t>
  </si>
  <si>
    <t>2010.2.8</t>
  </si>
  <si>
    <t>②09.3.23</t>
  </si>
  <si>
    <t>结算定案价：20688499.33</t>
  </si>
  <si>
    <t>④09.4.24</t>
  </si>
  <si>
    <t>梅州农业学校广场工程</t>
  </si>
  <si>
    <t>建筑面积10000平方米</t>
  </si>
  <si>
    <t>2009.10.29</t>
  </si>
  <si>
    <t>②09.5.22</t>
  </si>
  <si>
    <t>结算定案价：917231.95</t>
  </si>
  <si>
    <t>③09.6.17</t>
  </si>
  <si>
    <t>④09.6.23</t>
  </si>
  <si>
    <t>梅州农业学校新校区宿舍C栋</t>
  </si>
  <si>
    <t>七层框架，建筑面积约5582平方米。</t>
  </si>
  <si>
    <t>2010.7.30</t>
  </si>
  <si>
    <t>五华县华筑工程监理有限公司</t>
  </si>
  <si>
    <t>结算定案价：6845595.95</t>
  </si>
  <si>
    <t>③09.6.25</t>
  </si>
  <si>
    <t>④09.6.27</t>
  </si>
  <si>
    <t>梅州农业学校新校区宿舍D栋</t>
  </si>
  <si>
    <t>七层框架，建筑面积约4219平方米。</t>
  </si>
  <si>
    <t>结算定案价：5123533.62</t>
  </si>
  <si>
    <t>梅州农业学校新校区食堂</t>
  </si>
  <si>
    <t>4层框架，建筑面积约6285平方米。</t>
  </si>
  <si>
    <t>2010.7.27</t>
  </si>
  <si>
    <t>结算定案价：5052197.55</t>
  </si>
  <si>
    <t>梅州农业学校新校区教学楼1栋工程</t>
  </si>
  <si>
    <t>建筑面积6097.35平方米，框架五层。</t>
  </si>
  <si>
    <t>2010.8.24</t>
  </si>
  <si>
    <t>②09.12.3</t>
  </si>
  <si>
    <t>梅州市诚信工程建设监理有限公司</t>
  </si>
  <si>
    <t>结算定案价：6534103.26</t>
  </si>
  <si>
    <t>③09.12.29</t>
  </si>
  <si>
    <t>④10.1.2</t>
  </si>
  <si>
    <t>梅州农业学校新校区教学楼2栋工程</t>
  </si>
  <si>
    <t>建筑面积5493.25平方米，框架五层。</t>
  </si>
  <si>
    <t>2010.8.27</t>
  </si>
  <si>
    <t>梅州市金三角建筑工程公司</t>
  </si>
  <si>
    <t>结算定案价：5243447.08</t>
  </si>
  <si>
    <t>梅州农业学校新校区综合楼（学生宿舍（A、B）栋工程</t>
  </si>
  <si>
    <t>综合楼A栋建筑面积2752.50平方米，框架七层，附属平场、挡土墙、地沟，B栋建筑面积4015.20平方米，框架七层。</t>
  </si>
  <si>
    <t>2011.3.15</t>
  </si>
  <si>
    <t>结算定案价：10044323.51</t>
  </si>
  <si>
    <t>梅州农业学校实训楼二层报告厅及会议室装修工程</t>
  </si>
  <si>
    <t>总装修面积约2500平方米。</t>
  </si>
  <si>
    <t>①2010.3.22</t>
  </si>
  <si>
    <t>②10.4.30</t>
  </si>
  <si>
    <t>结算定案价：1121838</t>
  </si>
  <si>
    <t>③10.5.27</t>
  </si>
  <si>
    <t>④10.6.2</t>
  </si>
  <si>
    <t>梅州农业学校新校区室外工程</t>
  </si>
  <si>
    <t>室外工程包括值班室、羽毛球场、绿化、硬铺地面、给排水、电气安装等配套设施。</t>
  </si>
  <si>
    <t>2011.7.22</t>
  </si>
  <si>
    <t>广东韶关第二建筑工程公司</t>
  </si>
  <si>
    <t>②10.4.9</t>
  </si>
  <si>
    <t>结算定案价：6372312.3</t>
  </si>
  <si>
    <t>③10.5.5</t>
  </si>
  <si>
    <t>④10.5.11</t>
  </si>
  <si>
    <t>梅州农业学校天字岌校区2号教学楼</t>
  </si>
  <si>
    <t>楼高五层，建筑面积2141平方米</t>
  </si>
  <si>
    <t>①2011.10.18</t>
  </si>
  <si>
    <t>①12.2.23</t>
  </si>
  <si>
    <t>2013.9.9</t>
  </si>
  <si>
    <t>兴宁市金源机械施工有限公司</t>
  </si>
  <si>
    <t>②梅市发改社〔2011〕51号</t>
  </si>
  <si>
    <t>②12.2.29</t>
  </si>
  <si>
    <t>结算定案价：3429910.66</t>
  </si>
  <si>
    <t>③12.3.26</t>
  </si>
  <si>
    <t>④12.5.28</t>
  </si>
  <si>
    <t>梅州市高技能公共实训基地建设项目工程第一标段（数控加工中心及食堂、宿舍）</t>
  </si>
  <si>
    <t>梅州市高技能公共实训基地管理中心</t>
  </si>
  <si>
    <t>市技工学校以西</t>
  </si>
  <si>
    <t>总建筑面积14628平方米，建设项目包括教学楼1栋、工业自动化楼1栋、汽车实训楼1栋、数控加工中心1栋、学员宿舍2栋、食堂1栋和门卫室及附属设施等。</t>
  </si>
  <si>
    <t>①09.10.11</t>
  </si>
  <si>
    <t>①09.10.3</t>
  </si>
  <si>
    <t>②梅市发改社[2009]14号</t>
  </si>
  <si>
    <t>③09.10.11</t>
  </si>
  <si>
    <t>结算定案价:10577662.44</t>
  </si>
  <si>
    <t>③09.10.19</t>
  </si>
  <si>
    <t>兴宁市建筑设计院有限公司</t>
  </si>
  <si>
    <t>④09.10.24</t>
  </si>
  <si>
    <t>梅州市高技能公共实训基地建设项目工程第二标段（汽车实训与工业自动化楼）</t>
  </si>
  <si>
    <t>结算定案价：6971608.61</t>
  </si>
  <si>
    <t>梅州市高技能公共实训基地建设项目工程第三标段（教学楼）</t>
  </si>
  <si>
    <t>梅州市梅江第四建筑工程有限公司</t>
  </si>
  <si>
    <t>结算定案价:4245068.12</t>
  </si>
  <si>
    <t xml:space="preserve">   合    计</t>
  </si>
  <si>
    <t>制表:温利婷</t>
  </si>
  <si>
    <t>复核:杨江梅</t>
  </si>
  <si>
    <t>2014年度代建项目竣工情况表</t>
  </si>
  <si>
    <t>预算审定造价(元)</t>
  </si>
  <si>
    <t>结算审定造价(元)</t>
  </si>
  <si>
    <t>一、房建工程</t>
  </si>
  <si>
    <t>梅州市第三人民医院</t>
  </si>
  <si>
    <t>原梅州市旅游职业技术学校内</t>
  </si>
  <si>
    <t>占地面积1730平方米，框架6层，建筑面积为13000平方米。</t>
  </si>
  <si>
    <t>①10.2.21</t>
  </si>
  <si>
    <t>①12.4.12</t>
  </si>
  <si>
    <t>2014.01.22</t>
  </si>
  <si>
    <t>广东国沅建设工程有限公司</t>
  </si>
  <si>
    <t>②梅市发改社[2010]7、22号、[2012]43号。</t>
  </si>
  <si>
    <t>②12.4.17</t>
  </si>
  <si>
    <t>结算定案价</t>
  </si>
  <si>
    <t>③12.5.14</t>
  </si>
  <si>
    <t>④12.6.2</t>
  </si>
  <si>
    <t>梅州市东山大道学院路梅州农业学校内</t>
  </si>
  <si>
    <t>对1933年建校遗留建筑物东楼和西楼（三层半土木结构）进行维修改造，维修改造总面积5240平方米</t>
  </si>
  <si>
    <t>①13.4.2</t>
  </si>
  <si>
    <t>2014.01.07</t>
  </si>
  <si>
    <t>②梅市发改社[2013]8号</t>
  </si>
  <si>
    <t>②13.4.10</t>
  </si>
  <si>
    <t>③13.5.8</t>
  </si>
  <si>
    <t>④13.5.13</t>
  </si>
  <si>
    <t>梅江桥至秀兰大桥之间建筑物</t>
  </si>
  <si>
    <t>对梅江桥至秀兰大桥之间建筑物1#-11#楼进行沿街立面改造和配套景观工程实施整治和美化。</t>
  </si>
  <si>
    <t>①2013.6.7</t>
  </si>
  <si>
    <t>①13.6.10</t>
  </si>
  <si>
    <t>2014.01.17</t>
  </si>
  <si>
    <t xml:space="preserve">广东康宏建设工程有限公司 </t>
  </si>
  <si>
    <t>②梅市发改审函【2013】121号</t>
  </si>
  <si>
    <t>②  ∕</t>
  </si>
  <si>
    <t>③13.6.16</t>
  </si>
  <si>
    <t>④13.6.22</t>
  </si>
  <si>
    <t>梅州城区一江两岸景观提升工程（第二标段）</t>
  </si>
  <si>
    <t>对梅江桥至秀兰大桥之间建筑物12#-21#楼进行沿街立面改造和配套景观工程实施整治和美化。</t>
  </si>
  <si>
    <t>2014.01.09</t>
  </si>
  <si>
    <t>结算定案价：7367756</t>
  </si>
  <si>
    <t>梅州城区一江两岸景观提升工程（第四标段）</t>
  </si>
  <si>
    <t>对梅江桥至秀兰大桥之间建筑物42#-61#楼进行沿街立面改造和配套景观工程实施整治和美化。</t>
  </si>
  <si>
    <t>2014.03.28</t>
  </si>
  <si>
    <t>结算定案价：7670514.53</t>
  </si>
  <si>
    <t>嘉应学院梅州师范分院建设教学大楼工程</t>
  </si>
  <si>
    <t>楼高六层，占地面积1400平方米，总建筑面积5976平方米。</t>
  </si>
  <si>
    <t>①2012.8.29</t>
  </si>
  <si>
    <t>结算定案价：11472795.57</t>
  </si>
  <si>
    <t>①12.11.29</t>
  </si>
  <si>
    <t>2014.02.28</t>
  </si>
  <si>
    <t>②梅市发改社〔2012〕37号、梅市发改审函[2013]199号</t>
  </si>
  <si>
    <t>②12.12.7</t>
  </si>
  <si>
    <t>③13.1.4</t>
  </si>
  <si>
    <t>④13.1.10</t>
  </si>
  <si>
    <t>广东中国客家博物馆</t>
  </si>
  <si>
    <t>梅州城区东山大道2号</t>
  </si>
  <si>
    <t xml:space="preserve">装修面积652平方米，将达夫楼的客家匾额馆改造成临时展厅，客家匾额展陈移至黄遵宪纪念馆的恩元第
</t>
  </si>
  <si>
    <t>①2013.9.18</t>
  </si>
  <si>
    <t>①14.1.20</t>
  </si>
  <si>
    <t>14.8.26</t>
  </si>
  <si>
    <t>②梅市发改审函[2013]208号</t>
  </si>
  <si>
    <t>②14.1.27</t>
  </si>
  <si>
    <t>③14.2.21</t>
  </si>
  <si>
    <t>广州市美术有限公司</t>
  </si>
  <si>
    <t>④14.3.11</t>
  </si>
  <si>
    <t>梅州城区一江两岸景观提升工程二期第一标段</t>
  </si>
  <si>
    <t>梅江桥至剑英大桥段江北沿江</t>
  </si>
  <si>
    <t>总投资约1200万元，全长约1公里，第一标段为历史文物，主要对凌风东路南侧门牌号31号~109号建筑物部分节点屋面、外墙立面进行装饰翻新和配套景观工程实施整治和美化。</t>
  </si>
  <si>
    <t>①2014.1.15</t>
  </si>
  <si>
    <t>结算价：6236168.30</t>
  </si>
  <si>
    <t>2014.9.12</t>
  </si>
  <si>
    <t>②梅市发改审函[2014]10号98号、160号。</t>
  </si>
  <si>
    <t>②14.1.29</t>
  </si>
  <si>
    <t>潮州市建宇建设工程监理有限公司</t>
  </si>
  <si>
    <t>③14.2.28</t>
  </si>
  <si>
    <t>④14.3.13</t>
  </si>
  <si>
    <t>梅州城区一江两岸景观提升工程二期第二标段</t>
  </si>
  <si>
    <t>结算价：4003877.13</t>
  </si>
  <si>
    <t>①14.2.18</t>
  </si>
  <si>
    <t>2014.9.22</t>
  </si>
  <si>
    <t>广州市房屋开发建设有限公司</t>
  </si>
  <si>
    <t>②梅市发改审函[2014]10号98号、160。</t>
  </si>
  <si>
    <t>②14.2.27</t>
  </si>
  <si>
    <t>③14.3.25</t>
  </si>
  <si>
    <t>④14.4.9</t>
  </si>
  <si>
    <t>梅州城区一江两岸景观提升工程二期第三标段</t>
  </si>
  <si>
    <t>结算价：4044393.1</t>
  </si>
  <si>
    <t>①14.3.28</t>
  </si>
  <si>
    <t>广东广诚建设工程有限公司</t>
  </si>
  <si>
    <t>②14.4.4</t>
  </si>
  <si>
    <t>③14.4.24</t>
  </si>
  <si>
    <t>④14.5.8</t>
  </si>
  <si>
    <t>梅州市学艺中学建设艺术楼及校门楼等附属设施项目</t>
  </si>
  <si>
    <t>梅州市学艺中学</t>
  </si>
  <si>
    <t>艺术楼地上5层，门楼地上1层，建筑总面积约2100 平方米。</t>
  </si>
  <si>
    <t>①2011.11.24</t>
  </si>
  <si>
    <t>①13.7.5</t>
  </si>
  <si>
    <t>14.10.24</t>
  </si>
  <si>
    <t>②梅市发改社〔2011〕63号</t>
  </si>
  <si>
    <t>②13.7.10</t>
  </si>
  <si>
    <t>结算定案价：3828748.43</t>
  </si>
  <si>
    <t>③13.8.1</t>
  </si>
  <si>
    <t>④13.10.16</t>
  </si>
  <si>
    <t>梅县机场航站楼维修改造工程</t>
  </si>
  <si>
    <t>梅州市交通运输局</t>
  </si>
  <si>
    <t>梅江区三角镇梅县机场</t>
  </si>
  <si>
    <t xml:space="preserve">国内航站楼维改造面积3668平方米，国际航站楼维修改造面积2529.3平方米，并配套其他设施等内容。
</t>
  </si>
  <si>
    <t>①2013.8.28</t>
  </si>
  <si>
    <t>①13.1016</t>
  </si>
  <si>
    <t>已竣工验收。(结算送审中）</t>
  </si>
  <si>
    <t>14.10.30</t>
  </si>
  <si>
    <t>江西省建设工程有限公司</t>
  </si>
  <si>
    <t>②梅市发改审〔2013〕191号。</t>
  </si>
  <si>
    <t>②13.10.23</t>
  </si>
  <si>
    <t>广州市东建工程建设监理有限公司</t>
  </si>
  <si>
    <t>国内国际航站楼室外主电缆工程、综合管沟、屋面防水工程增加，国内国外航　站楼增加弱电，不停航施工措施增加。</t>
  </si>
  <si>
    <t>③2014.7.17</t>
  </si>
  <si>
    <t>③13.11.13</t>
  </si>
  <si>
    <t>④梅市发改审〔2014〕198号。</t>
  </si>
  <si>
    <t>④13.12.10</t>
  </si>
  <si>
    <t>广州（梅州）产业转移工业园中小企业服务平台中心业务用房装修项目</t>
  </si>
  <si>
    <t>梅州市产业转移工业园投资开发有限公司广州（梅州）产业转移工业园管理委员会</t>
  </si>
  <si>
    <t xml:space="preserve">装修总面积为2600平方米。拆除部分墙体、天面、楼地面及门窗，对部分墙体天棚楼地面进行修缮，并配套电气、给排水等相关设施
</t>
  </si>
  <si>
    <t>①2013.7.12</t>
  </si>
  <si>
    <t>①13.8.2</t>
  </si>
  <si>
    <t>省级专项资金及融资</t>
  </si>
  <si>
    <t>2014.4.28</t>
  </si>
  <si>
    <t>平远县大柘镇建筑工程公司</t>
  </si>
  <si>
    <t>②梅市发改审函[2013]159号文</t>
  </si>
  <si>
    <t>②13.8.7</t>
  </si>
  <si>
    <t>结算定案价：2006964.53</t>
  </si>
  <si>
    <t>③13.8.27</t>
  </si>
  <si>
    <t>④13.10.11</t>
  </si>
  <si>
    <t>梅州城区江北宋塘保障性住房小区二期(A3-A6栋）项目</t>
  </si>
  <si>
    <t>二期规划用地面积10515㎡，建筑占地面积约3236㎡，建筑面积控制在28300㎡内。</t>
  </si>
  <si>
    <t>①2011.8.22</t>
  </si>
  <si>
    <t>①11.10.28</t>
  </si>
  <si>
    <t>2014.7.23</t>
  </si>
  <si>
    <t>②梅市发改资〔2011〕198、[2012]242号</t>
  </si>
  <si>
    <t>②11.10.31</t>
  </si>
  <si>
    <t>结算定案价：
62088777.03</t>
  </si>
  <si>
    <t>③11.11.24</t>
  </si>
  <si>
    <t>梅州城区江北宋塘保障性住房小区周边场地安装视频监控工程</t>
  </si>
  <si>
    <t>安装彩色红外一体化高清枪式摄像机23台，彩色红外智能高速球形摄像机7台，敷设RVV3×2.5电线4096米，4芯单模光缆4012米。</t>
  </si>
  <si>
    <t>①2014.4.4</t>
  </si>
  <si>
    <t>①14.5.26</t>
  </si>
  <si>
    <t>14.7.9</t>
  </si>
  <si>
    <t>②梅市发改审函[2014]73号</t>
  </si>
  <si>
    <t>邀请招标</t>
  </si>
  <si>
    <t>结算定案价：149373.28</t>
  </si>
  <si>
    <t>③14.6.3</t>
  </si>
  <si>
    <t>④14.6.10</t>
  </si>
  <si>
    <t>梅州市艺术学校教学楼建设项目</t>
  </si>
  <si>
    <t>梅州市艺术学校</t>
  </si>
  <si>
    <t>梅州市东山教育基地学海路（校园内）</t>
  </si>
  <si>
    <t>占地面积449平方米，总建筑面积约2400平方米，建一栋6层教学楼。</t>
  </si>
  <si>
    <t>①2013.3.11</t>
  </si>
  <si>
    <t>①13.11.30</t>
  </si>
  <si>
    <t>教育专项资金，自筹及社会捐资。</t>
  </si>
  <si>
    <t>14.11.14</t>
  </si>
  <si>
    <t>②梅市发改审〔2013〕14号</t>
  </si>
  <si>
    <t>②13.12.4</t>
  </si>
  <si>
    <t>结算定案价:3359993.8</t>
  </si>
  <si>
    <t>③13.12.31</t>
  </si>
  <si>
    <t>④14.2.12</t>
  </si>
  <si>
    <t>区块面积约713915平方米，总挖、运、填土石方量1174974   立方米（含临时水沟、路槽土石方挖运）。</t>
  </si>
  <si>
    <t>14.12.29</t>
  </si>
  <si>
    <t>梅州名建建筑工程有限公司</t>
  </si>
  <si>
    <t>结算定案价:</t>
  </si>
  <si>
    <t>二期土地平整项目第五标</t>
  </si>
  <si>
    <t>区块面积约372107平方米，总挖、运、填土石方量1081416立方米（含临时水沟、路槽土石方挖运）。</t>
  </si>
  <si>
    <t>梅县展宏建筑工程有限公司</t>
  </si>
  <si>
    <t>结算定案价：10102342.23</t>
  </si>
  <si>
    <t>梅州城区一江两岸景观提升工程（三期）项目</t>
  </si>
  <si>
    <t>嘉应大桥至剑英纪念大桥沿江地段</t>
  </si>
  <si>
    <t>工程估算总投资约800万元，主要对嘉应大桥至剑英纪念大桥沿江建筑物（含碧水明珠、沿江半岛、丽江花园等沿江建筑物）实施亮化美化。</t>
  </si>
  <si>
    <t>①2014.7.8</t>
  </si>
  <si>
    <t>①14.7.15</t>
  </si>
  <si>
    <t>14.12.31</t>
  </si>
  <si>
    <t>浙江亚星光电科技有限公司</t>
  </si>
  <si>
    <t>②梅市发改审函[2014]166号</t>
  </si>
  <si>
    <t>②14.7.18</t>
  </si>
  <si>
    <t>深圳市合创建设工程顾问有限公司</t>
  </si>
  <si>
    <t>结算定案价：3838162.18</t>
  </si>
  <si>
    <t>③14.7.22</t>
  </si>
  <si>
    <t>上海莱亭景观工程有限公司</t>
  </si>
  <si>
    <t>④14.8.1</t>
  </si>
  <si>
    <t>房建工程小计</t>
  </si>
  <si>
    <t>二、市政工程</t>
  </si>
  <si>
    <t>梅州城区广梅路及梅州大道路灯提升改造项目</t>
  </si>
  <si>
    <t>共更换133套LED路灯。</t>
  </si>
  <si>
    <t>①2012.2.14</t>
  </si>
  <si>
    <t>2014.1.6</t>
  </si>
  <si>
    <t>②梅市发改资[2012]17号</t>
  </si>
  <si>
    <t>②12.4.9</t>
  </si>
  <si>
    <t>结算定案价：1830535.36</t>
  </si>
  <si>
    <t>③12.5.3</t>
  </si>
  <si>
    <t>④12.12.13</t>
  </si>
  <si>
    <t>梅州城区学院24米及连接东门道路改造工程</t>
  </si>
  <si>
    <t>梅州城区学院24米道路（东山大道至周溪桥段）</t>
  </si>
  <si>
    <t>道路长1450米，规划宽24米及连接嘉应学院东门18米路，长250米。建设内容包括道路路面、路灯、排水沟、地下管道及其他配套设施。</t>
  </si>
  <si>
    <t>①2013.5.17</t>
  </si>
  <si>
    <t>①13.5.29</t>
  </si>
  <si>
    <t>2014.01.14</t>
  </si>
  <si>
    <t>广东永盛建筑工程有限公司</t>
  </si>
  <si>
    <t>②梅市发改资〔2013〕99号。</t>
  </si>
  <si>
    <t>结算定案价：
12796856.87</t>
  </si>
  <si>
    <t>③13.7.12</t>
  </si>
  <si>
    <t>④13.7.12</t>
  </si>
  <si>
    <t>梅州大道LED路灯改造工程</t>
  </si>
  <si>
    <t>东门塘至小花园段</t>
  </si>
  <si>
    <t>改造路灯共250盏，同时更换原有路灯灯杆、光源、供给线路、三摇控制箱等项目。</t>
  </si>
  <si>
    <t>①2013..3.13</t>
  </si>
  <si>
    <t>①13.5.24</t>
  </si>
  <si>
    <t>2014.4.16</t>
  </si>
  <si>
    <t>梅州天兴建筑工程有限公司</t>
  </si>
  <si>
    <t>②梅市发改审函〔2013〕18号。</t>
  </si>
  <si>
    <t>②13.6.17</t>
  </si>
  <si>
    <t>结算定案价：2215788</t>
  </si>
  <si>
    <t>③13.7.9</t>
  </si>
  <si>
    <t>④13.7.15</t>
  </si>
  <si>
    <t>二期兴宁安置区79户道路及给排水项目</t>
  </si>
  <si>
    <t>道路、活动场所硬底化7000平方米；绿化面积1000平方米及配套化粪池、给排水管道等。</t>
  </si>
  <si>
    <t>①2012.11.22</t>
  </si>
  <si>
    <t>2014.5.12</t>
  </si>
  <si>
    <t>②梅市发改资〔2012〕214号</t>
  </si>
  <si>
    <t>结算定案价：3756650.18</t>
  </si>
  <si>
    <t>③13.1.7</t>
  </si>
  <si>
    <t>④13.5.6</t>
  </si>
  <si>
    <t>梅州城区江南东片24米市政道路路基项目</t>
  </si>
  <si>
    <t>城区江南东片</t>
  </si>
  <si>
    <t>新建市政道路长220米，宽24米，对软基路基进行处理并整理成型，配套给排水，综合管线等设施。</t>
  </si>
  <si>
    <t>①2012.10.29</t>
  </si>
  <si>
    <t>①12.12.20</t>
  </si>
  <si>
    <t>2014.7.18</t>
  </si>
  <si>
    <t>梅州鸿基建设工程有限公司</t>
  </si>
  <si>
    <t>②梅市发改资[2012]188号。</t>
  </si>
  <si>
    <t>③13.2.4</t>
  </si>
  <si>
    <t>④13.10.17</t>
  </si>
  <si>
    <t>梅州城区宋塘保障性住房小区排水设施改造工程</t>
  </si>
  <si>
    <t>梅州市市区排水设施维护管理所</t>
  </si>
  <si>
    <t>梅州城区宋塘保障性住房小区</t>
  </si>
  <si>
    <t>箱涵全长约650米，总面积1089平方米，分三级布置，主排水沟424.57米，次排水沟165.9米，支排水沟59.53米。</t>
  </si>
  <si>
    <t>①2013.6.28</t>
  </si>
  <si>
    <t>①13.10.23</t>
  </si>
  <si>
    <t>14.8.22</t>
  </si>
  <si>
    <t>梅县兴都建筑工程有限公司</t>
  </si>
  <si>
    <t>②梅市发改审函[2013]147号。</t>
  </si>
  <si>
    <t>②13.11.13</t>
  </si>
  <si>
    <t>结算审核定案价：2108313.55</t>
  </si>
  <si>
    <t>③13.12.4</t>
  </si>
  <si>
    <t>④13.12.19</t>
  </si>
  <si>
    <t>梅州城区江南堤上路LED路灯改造工程</t>
  </si>
  <si>
    <t>梅州城区江南堤上路</t>
  </si>
  <si>
    <t>更换LED双臂路灯78柱，新装LED单臂路灯25柱、新装LED单臂路灯37柱</t>
  </si>
  <si>
    <t>①2013.7.19</t>
  </si>
  <si>
    <t>①14.4.17</t>
  </si>
  <si>
    <t>省战略性新兴产业发展专项资金（ＬＥＤ）示范城市类项目资金</t>
  </si>
  <si>
    <t>2014.9.3</t>
  </si>
  <si>
    <t>②梅市发改审函〔2013〕164号。</t>
  </si>
  <si>
    <t>②14.4.30</t>
  </si>
  <si>
    <t>结算审核定案价：1953296.00</t>
  </si>
  <si>
    <t>③14.5.21</t>
  </si>
  <si>
    <t>④14.6.16</t>
  </si>
  <si>
    <t>梅州城区彬芳大道LED路灯改造工程</t>
  </si>
  <si>
    <t>梅州城区江南彬芳大道</t>
  </si>
  <si>
    <t>新装LED双臂路灯258柱</t>
  </si>
  <si>
    <t>①14.5.29</t>
  </si>
  <si>
    <t>14.12.26</t>
  </si>
  <si>
    <t>②14.6.9</t>
  </si>
  <si>
    <t>结算定案价：4040600.54</t>
  </si>
  <si>
    <t>③14.7.2</t>
  </si>
  <si>
    <t>④14.7.29</t>
  </si>
  <si>
    <t>梅州城区新中路（彬芳大道~西堤）沥青加铺工程</t>
  </si>
  <si>
    <t>梅州城区新中路（彬芳大道~西堤）</t>
  </si>
  <si>
    <t>道路长1650米，宽30米（其中机动车道宽23米）；建设内容包括局部路面挖补、沥青摊铺、人行道维修改造，更换LED灯杆、灯源，及其他预埋管道配套设施等。</t>
  </si>
  <si>
    <t>2014.9.1</t>
  </si>
  <si>
    <t>②梅市发改审函[2013]100号。</t>
  </si>
  <si>
    <t>结算定案价：9371772.39</t>
  </si>
  <si>
    <t>③13.7.11</t>
  </si>
  <si>
    <t>④13.7.28</t>
  </si>
  <si>
    <t>梅州城区丽都西路（梅江四路~西堤）沥青加铺工程</t>
  </si>
  <si>
    <t>梅州城区丽都西路（梅江四路~西堤）</t>
  </si>
  <si>
    <t>道路长1390米，规划路幅宽30米（现状主路面分别宽24米、18米）；建设内容包括局部路面挖补、沥青摊铺、人行道维修改造，更换LED灯杆、灯源，及其他预埋管道配套设施等。</t>
  </si>
  <si>
    <t>2014.9.30</t>
  </si>
  <si>
    <t>②梅市发改审函[2013]101号。</t>
  </si>
  <si>
    <t>结算定案价：7120644.80</t>
  </si>
  <si>
    <t>市政小计</t>
  </si>
  <si>
    <t>2015年度代建项目竣工情况表</t>
  </si>
  <si>
    <t>梅州农业学校运动场塑胶工程</t>
  </si>
  <si>
    <t>梅州农业学校天字岌校区内</t>
  </si>
  <si>
    <t>对运动场碳渣跑道及足球场进行改造升级，铺设塑胶跑道5853平方米，铺设足球场人造草坪7880平方米及配套的给排水工程等。</t>
  </si>
  <si>
    <t>①2013.6.26</t>
  </si>
  <si>
    <t>省市职教经费补助、捐资及自筹</t>
  </si>
  <si>
    <t>2015.1.4</t>
  </si>
  <si>
    <t>②梅市发改审〔2013〕136号</t>
  </si>
  <si>
    <t>②13.9.4</t>
  </si>
  <si>
    <t>结算定案价：3939315.99</t>
  </si>
  <si>
    <t>③13.9.24</t>
  </si>
  <si>
    <t>④13.9.30</t>
  </si>
  <si>
    <t>嘉应学院梅州师范分院学生宿舍扩建工程</t>
  </si>
  <si>
    <t>嘉应学院梅州师范分院内</t>
  </si>
  <si>
    <t>建筑面积2581平方米，扩建学生宿舍一栋，框架结构，楼高六层。</t>
  </si>
  <si>
    <t>①2014.5.22</t>
  </si>
  <si>
    <t>①14.6.26</t>
  </si>
  <si>
    <t>2015.4.14</t>
  </si>
  <si>
    <t>梅县梅雁建筑装饰工程有限公司</t>
  </si>
  <si>
    <t>②梅市发改审函[2014]126号</t>
  </si>
  <si>
    <t>②14.7.1</t>
  </si>
  <si>
    <t>广州致合工程咨询有限公司</t>
  </si>
  <si>
    <t>结算定案价：4713049.5</t>
  </si>
  <si>
    <t>④14.8.10</t>
  </si>
  <si>
    <t>二期土地平整项目第八标段</t>
  </si>
  <si>
    <t>平整土石方67万立方米。</t>
  </si>
  <si>
    <t>结算定案价：33216010.22</t>
  </si>
  <si>
    <t>2015.4.1</t>
  </si>
  <si>
    <t>②11.8.10</t>
  </si>
  <si>
    <t>③11.9.7</t>
  </si>
  <si>
    <t>④11.12.24</t>
  </si>
  <si>
    <t>区块面积约419859平方米，总挖、运、填土石方量1836865立方米（含临时水沟、路槽土石方挖运）。</t>
  </si>
  <si>
    <t>2015.8.17</t>
  </si>
  <si>
    <t>②梅市发改资[2010]206号、[2012]65号</t>
  </si>
  <si>
    <t>梅州市公安局网络警察支队技术业务用房项目</t>
  </si>
  <si>
    <t>梅州市新中路60号大院内</t>
  </si>
  <si>
    <t>总建筑总面积1750.35平方米（其中首层为车库、二至四层为机房，五至六层为受案室，七层为案件分析研办室），并配套水电、消防安装工程及相关附属设施。</t>
  </si>
  <si>
    <t>①2014.2.8</t>
  </si>
  <si>
    <t>①14.7.4</t>
  </si>
  <si>
    <t>2015.8.25</t>
  </si>
  <si>
    <t>广东和安建设工程有限公司</t>
  </si>
  <si>
    <t>②梅市发改审函〔2014〕26号、</t>
  </si>
  <si>
    <t>结算定案价：3286051.97</t>
  </si>
  <si>
    <t>③14.8.12</t>
  </si>
  <si>
    <t>④14.9.10</t>
  </si>
  <si>
    <t>嘉应学院东区19栋学生宿舍项目</t>
  </si>
  <si>
    <t>梅州市嘉应学院活活艺术教育中心东侧</t>
  </si>
  <si>
    <t>建一栋楼高9屋学生宿舍楼，建筑总面积8091平方米，并配套水电、消防场地工程等相关设施。</t>
  </si>
  <si>
    <t>①2014.4.23</t>
  </si>
  <si>
    <t>结算定案价：15192941.16</t>
  </si>
  <si>
    <t>①14.7.25</t>
  </si>
  <si>
    <t>2015.8.26</t>
  </si>
  <si>
    <t>惠州大亚湾市政基础设施有限公司</t>
  </si>
  <si>
    <t>②梅市发改审函〔2014〕92号</t>
  </si>
  <si>
    <t>②14.8.8</t>
  </si>
  <si>
    <t>③14.8.29</t>
  </si>
  <si>
    <t>④14.9.24</t>
  </si>
  <si>
    <t>梅州市公共资源交易中心修缮项目</t>
  </si>
  <si>
    <t>梅州市公共资源交易中心</t>
  </si>
  <si>
    <t xml:space="preserve">梅州市彬芳大道32号综合楼 </t>
  </si>
  <si>
    <t>修缮面积2800平方米（含业务用房、开标大厅、会议室、评标室、招标工作室及卫生间等）；项目包括对原五屋建筑物的第二、四、五层室　内及外墙进行修缮改造。</t>
  </si>
  <si>
    <t>①2011.12.29</t>
  </si>
  <si>
    <t>①14.1.26</t>
  </si>
  <si>
    <t>15.9.17</t>
  </si>
  <si>
    <t>②梅市发改资【2014】368号</t>
  </si>
  <si>
    <t>②15.2.6</t>
  </si>
  <si>
    <t>结算定案价：2435066.44</t>
  </si>
  <si>
    <t>③15.2.26</t>
  </si>
  <si>
    <t>④14.3.12</t>
  </si>
  <si>
    <t>梅州农业学校天字岌校区8号学生宿舍项目</t>
  </si>
  <si>
    <t>楼高六层，建筑面积2600平方米。</t>
  </si>
  <si>
    <t>已于2018年4月18日结算送审</t>
  </si>
  <si>
    <t>15.10.20</t>
  </si>
  <si>
    <t>四川永志建设有限责任公司</t>
  </si>
  <si>
    <t>②梅市发改社〔2011〕51号〔2013〕5号。</t>
  </si>
  <si>
    <t>④12.5.29</t>
  </si>
  <si>
    <t>勘察单位</t>
  </si>
  <si>
    <t>广州（梅州）产业转移工业园珠啤厂区周边道路（南面）工程</t>
  </si>
  <si>
    <t>梅州广梅产业园投资开发有限公司</t>
  </si>
  <si>
    <t>植草防护885平方米，对主车道长440米进行路面辅筑，安装路灯29盏</t>
  </si>
  <si>
    <t>①2014.5.29</t>
  </si>
  <si>
    <t>①14.6.20</t>
  </si>
  <si>
    <t>2015.1.28</t>
  </si>
  <si>
    <t>丰顺县建设工程公司</t>
  </si>
  <si>
    <t>②梅市发改审函[2014]130号</t>
  </si>
  <si>
    <t>②14.6.27</t>
  </si>
  <si>
    <t>③14.7.18</t>
  </si>
  <si>
    <t>④2014.9.9</t>
  </si>
  <si>
    <t>梅州城区广州大桥项目</t>
  </si>
  <si>
    <t>总投资2.5亿元，桥全长1300米，宽33.5米，建设内容包括主桥、引桥、引道及配套设施。</t>
  </si>
  <si>
    <t>①09.11.20</t>
  </si>
  <si>
    <t>2015.2.5</t>
  </si>
  <si>
    <t>广东省基础工程公司</t>
  </si>
  <si>
    <t>②梅市发改资[2009]246号、2013]7号</t>
  </si>
  <si>
    <t>结算定案价：152471919.36</t>
  </si>
  <si>
    <t>广州市市政工程设计研究院</t>
  </si>
  <si>
    <t>④10.1.15</t>
  </si>
  <si>
    <t>梅州城区华南大道LED路灯改造工程</t>
  </si>
  <si>
    <t>梅州城区江南</t>
  </si>
  <si>
    <t>新装LED双臂路灯54柱</t>
  </si>
  <si>
    <t>①14.7.14</t>
  </si>
  <si>
    <t>2015.2.10</t>
  </si>
  <si>
    <t>②14.7.28</t>
  </si>
  <si>
    <t>结算定案价：513096.24</t>
  </si>
  <si>
    <t>③14.8.20</t>
  </si>
  <si>
    <t>④14.10.13</t>
  </si>
  <si>
    <t>梅州城区梅松路LED路灯改造工程</t>
  </si>
  <si>
    <t>新装LED单臂路灯91柱</t>
  </si>
  <si>
    <t>2015.4.22</t>
  </si>
  <si>
    <t>梅州辉达建筑工程有限公司</t>
  </si>
  <si>
    <t>结算定案价：
1907455.59</t>
  </si>
  <si>
    <t>④14.10.16</t>
  </si>
  <si>
    <t>梅州城区江南西路LED路灯改造工程</t>
  </si>
  <si>
    <t>新装LED双臂路灯32柱</t>
  </si>
  <si>
    <t>梅州市集一建设有限公司</t>
  </si>
  <si>
    <t>结算定案价：651576.53</t>
  </si>
  <si>
    <t>④14.10.27</t>
  </si>
  <si>
    <t>梅州城区正兴路道路项目</t>
  </si>
  <si>
    <t>梅州城区正兴路</t>
  </si>
  <si>
    <t>建道路长800米，宽24米，并配套绿化、亮化和设置红绿灯等相关设施。需增加扩展段路面宽44米及配套综合管沟等设施。</t>
  </si>
  <si>
    <t>①2010.3.31</t>
  </si>
  <si>
    <t>2015.4.30</t>
  </si>
  <si>
    <t>②梅市发改资〔2010〕65号、〔2013〕19、[2015]29号。</t>
  </si>
  <si>
    <t>结算定案价：10427826.34</t>
  </si>
  <si>
    <t>③13.7.23</t>
  </si>
  <si>
    <t>④13.9.25</t>
  </si>
  <si>
    <t>道路全长约1027米,其中桥梁全长558米（含两端引桥）,全桥宽30米（含两侧各2.5米的人行道）,最大跨度72米,双向四车道，设置独立人行道和非机动车道，主桥采用变截面V型刚构桥。</t>
  </si>
  <si>
    <t>①10.8.16</t>
  </si>
  <si>
    <t>①10.10.9</t>
  </si>
  <si>
    <t>②梅市发改工交[2010]60号、梅市发改交能环[2013]7号、梅市发改审函[2014]287号</t>
  </si>
  <si>
    <t>②10.10.13</t>
  </si>
  <si>
    <t>③10.11.12</t>
  </si>
  <si>
    <t>④10.11.30</t>
  </si>
  <si>
    <t>梅州城区江南客都汇西侧12米道路改造工程</t>
  </si>
  <si>
    <t>道路长约260米，路宽14米。工程建设含道路、排水、综合管线、路灯、绿化及其他配套设施等。</t>
  </si>
  <si>
    <t>①2014.6.12</t>
  </si>
  <si>
    <t>①14.6.25</t>
  </si>
  <si>
    <t>②梅市发改审函【2014】140号</t>
  </si>
  <si>
    <t>②14.7.2</t>
  </si>
  <si>
    <t>广东粤能工程管理有限公司</t>
  </si>
  <si>
    <t>结算定案价：2409687.14</t>
  </si>
  <si>
    <t>③14.7.23</t>
  </si>
  <si>
    <t>④14.8.16</t>
  </si>
  <si>
    <t>广州（梅州）产业转移工业园公和路及桂和路改造工程</t>
  </si>
  <si>
    <t>路面工程11507平方米，路灯50套，种植路树219株</t>
  </si>
  <si>
    <t>①2014.5.16</t>
  </si>
  <si>
    <t>2015.5.20</t>
  </si>
  <si>
    <t>②梅市发改审函[2014]108号</t>
  </si>
  <si>
    <t>②14.5.30</t>
  </si>
  <si>
    <t>结算定案价：3285954.14</t>
  </si>
  <si>
    <t>③14.6.20</t>
  </si>
  <si>
    <t>④14.8.8</t>
  </si>
  <si>
    <t>梅州城区站前路接中环路市政24米路改造工程</t>
  </si>
  <si>
    <t>梅州城区站前路</t>
  </si>
  <si>
    <t>改造长140米、宽14米的道路，工程含道路、供排水、路灯、绿化及相关配套设施</t>
  </si>
  <si>
    <t>①2014.7.28</t>
  </si>
  <si>
    <t>①14.9.12</t>
  </si>
  <si>
    <t>2015.5.22</t>
  </si>
  <si>
    <t>②梅市发改审函〔2014〕205号。</t>
  </si>
  <si>
    <t>②14.9.25</t>
  </si>
  <si>
    <t>结算定案价：5264217.67</t>
  </si>
  <si>
    <t>③14.10.17</t>
  </si>
  <si>
    <t>④14.11.25</t>
  </si>
  <si>
    <t>梅州城区正兴路道路绿化工程</t>
  </si>
  <si>
    <t>栽植乔木257株、灌木208株、地被3710平方米。</t>
  </si>
  <si>
    <t>①2013.4.28</t>
  </si>
  <si>
    <t>①13.9.17</t>
  </si>
  <si>
    <t xml:space="preserve"> </t>
  </si>
  <si>
    <t>2015.6.9</t>
  </si>
  <si>
    <t>梅州鸿景园艺有限公司</t>
  </si>
  <si>
    <t>②梅市发改资[2013]80号。</t>
  </si>
  <si>
    <t>②13.9.27</t>
  </si>
  <si>
    <t>③13.10.22</t>
  </si>
  <si>
    <t>梅州市奇龙坑生活垃圾卫生填埋场垃圾挡坝工程</t>
  </si>
  <si>
    <t>梅江区西阳镇双黄村</t>
  </si>
  <si>
    <t>在填埋一期和二期之间建设一座垃圾挡坝，垃圾挡坝高度15米、宽80米、底厚19.5米。</t>
  </si>
  <si>
    <t>①2014.3.9</t>
  </si>
  <si>
    <t>①14.8.13</t>
  </si>
  <si>
    <t>通过地方投资及申请有关银行贷款等。</t>
  </si>
  <si>
    <t>2015.9.14</t>
  </si>
  <si>
    <t>②梅市发改审函〔2014〕59号及〔2008〕23号。</t>
  </si>
  <si>
    <t>②14.8.29</t>
  </si>
  <si>
    <t>广州市房实建设工程监理有限公司</t>
  </si>
  <si>
    <t>结算定案价：11802709.96</t>
  </si>
  <si>
    <t>③14.9.22</t>
  </si>
  <si>
    <t>广东诚实建设工程设计有限公司、梅州市水利水电勘测设计院</t>
  </si>
  <si>
    <t>④14.11.5</t>
  </si>
  <si>
    <t>梅州城区“万象江山”侧市政道路工程</t>
  </si>
  <si>
    <t>梅州城区“万象江山”侧</t>
  </si>
  <si>
    <t>市政道路长220米，宽24米，其中主路宽18米;建设内容包括路面、排水支沟、绿化、路灯及其他配套设施等。</t>
  </si>
  <si>
    <t>①2014.7.16</t>
  </si>
  <si>
    <t>①14.9.28</t>
  </si>
  <si>
    <t>2015.9.30</t>
  </si>
  <si>
    <t>②梅市发改审函〔2014〕187号。</t>
  </si>
  <si>
    <t>②14.10.11</t>
  </si>
  <si>
    <t>结算定案价：1977875.91</t>
  </si>
  <si>
    <t>③14.11.4</t>
  </si>
  <si>
    <t>④15.1.8</t>
  </si>
  <si>
    <t>梅州大桥下穿式立交建设项目</t>
  </si>
  <si>
    <t>梅州大桥</t>
  </si>
  <si>
    <t>总投资4000万元，建设长360米、面积13200平方米的下穿式立交，及建设人行天桥、小型电排站等配套设施。</t>
  </si>
  <si>
    <t>15.10.16</t>
  </si>
  <si>
    <t>②梅市发改资[2010]80号</t>
  </si>
  <si>
    <t>结算定案价：18680647.42</t>
  </si>
  <si>
    <t>2014年梅州城区8米以下道路及巷道路灯安装项目(第一标段）</t>
  </si>
  <si>
    <t>丽都东路－梅龙东路（大园巷、学艺路）等34条道路安装ＬＥＤ路灯（换灯、换杆、供电线路及节能控制箱等）</t>
  </si>
  <si>
    <t>结算定案价：3458047.84</t>
  </si>
  <si>
    <t>①14.8.26</t>
  </si>
  <si>
    <t>2015.11.4</t>
  </si>
  <si>
    <t>②梅市发改审函〔2014〕193号。</t>
  </si>
  <si>
    <t>③14.9.19</t>
  </si>
  <si>
    <t>④14.10.30</t>
  </si>
  <si>
    <t>2014年梅州城区8米以下道路及巷道路灯安装项目(第二标段）</t>
  </si>
  <si>
    <t>丽都西路以北（暑前路、机关路）等61条道路安装ＬＥＤ路灯（换灯、换杆、供电线路及节能控制箱等）</t>
  </si>
  <si>
    <t>结算定案价：2974002.42</t>
  </si>
  <si>
    <t>2015.10.30</t>
  </si>
  <si>
    <t>广州市第三市政工程有限公司</t>
  </si>
  <si>
    <t>④14.10.29</t>
  </si>
  <si>
    <t>2014年梅州城区8米以下道路及巷道路灯安装项目(第三标段）</t>
  </si>
  <si>
    <t>梅龙西路以北（法政路、暑东路）等27条道路安装ＬＥＤ路灯（换灯、换杆、供电线路及节能控制箱等）</t>
  </si>
  <si>
    <t>2015.3.31</t>
  </si>
  <si>
    <t>广州市八达工程有限公司</t>
  </si>
  <si>
    <t>结算定案价：1699460.13</t>
  </si>
  <si>
    <t>④14.10.22</t>
  </si>
  <si>
    <t>完善梅州城区道路交通设施工程</t>
  </si>
  <si>
    <t>完善交通标线23654㎡、60㎝标牌250座、摩托车指示牌103座、70㎝学校标识牌30座、组合标识牌70卒、清除旧线1686㎡。</t>
  </si>
  <si>
    <t>①2014.7.23</t>
  </si>
  <si>
    <t>①14.8.8</t>
  </si>
  <si>
    <t>2015.10.16</t>
  </si>
  <si>
    <t>②梅市发改审函〔2014〕204号</t>
  </si>
  <si>
    <t>②14.8.22</t>
  </si>
  <si>
    <t>③14.9.12</t>
  </si>
  <si>
    <t>④14.9.25</t>
  </si>
  <si>
    <t>嘉应学院梅州师范分院人行天桥工程</t>
  </si>
  <si>
    <t>天桥长39.1米（不包括两端引桥），桥面宽4米，桥高6.5米，净高5.5米。</t>
  </si>
  <si>
    <t>①2014.5.27</t>
  </si>
  <si>
    <t>2015.5.6</t>
  </si>
  <si>
    <t>②梅市发改审函[2014]123号</t>
  </si>
  <si>
    <t>结算定案价：472331.31</t>
  </si>
  <si>
    <t>③14.8.8</t>
  </si>
  <si>
    <t>④14.9.30</t>
  </si>
  <si>
    <t>梅州城区剑英湖扩建首期项目　</t>
  </si>
  <si>
    <t>梅州城区剑英公园</t>
  </si>
  <si>
    <t>首期扩建面积约365亩，项目建设包括挖湖、清淤、筑岛、修筑自然驳岸、绿化、路灯、景观桥等。</t>
  </si>
  <si>
    <t>①2014.5.21</t>
  </si>
  <si>
    <t>结算价：42493707.73</t>
  </si>
  <si>
    <t>①14.7.10</t>
  </si>
  <si>
    <t>2015.12.7</t>
  </si>
  <si>
    <t>②梅市发改审函【2014】117号</t>
  </si>
  <si>
    <t>②14.7.19</t>
  </si>
  <si>
    <t>④14.8.12</t>
  </si>
  <si>
    <t>2016年度代建项目竣工情况表</t>
  </si>
  <si>
    <t>梅州市粮食交易中心及应急仓库项目(一期）</t>
  </si>
  <si>
    <t>梅州市粮食局</t>
  </si>
  <si>
    <t>火车站站前彬芳大道西侧</t>
  </si>
  <si>
    <t>建筑面积14182平方米。</t>
  </si>
  <si>
    <t>①2009.2.10</t>
  </si>
  <si>
    <t>①2009.5.8</t>
  </si>
  <si>
    <t>已结算定案</t>
  </si>
  <si>
    <t>2016.1.29</t>
  </si>
  <si>
    <t>②梅市发改资[2009]12号[2012]24号、124号、[2013]48号</t>
  </si>
  <si>
    <t>②12.1.30</t>
  </si>
  <si>
    <t>③12.2.23</t>
  </si>
  <si>
    <t>④12.5.7</t>
  </si>
  <si>
    <t>广东梅州地质工程勘察院</t>
  </si>
  <si>
    <t xml:space="preserve">梅州市救助管理站求助人员综合大楼工程项目
</t>
  </si>
  <si>
    <t>梅州市救助管理站</t>
  </si>
  <si>
    <t xml:space="preserve">梅江区城北曾龙岌梅州市救助管理站内
</t>
  </si>
  <si>
    <t xml:space="preserve">新建楼高四层综合大楼，总建筑面积约1580.99平方米，建筑高度为主楼屋面标高15.65米。内容含土建装饰工程、强弱电、给排水安装工程等。
</t>
  </si>
  <si>
    <t>①2012.8.22</t>
  </si>
  <si>
    <t>①15.3.5</t>
  </si>
  <si>
    <t>②梅市发改社[2012]35号号</t>
  </si>
  <si>
    <t>②15.3.16</t>
  </si>
  <si>
    <t>结算定案价：3114896.56</t>
  </si>
  <si>
    <t>③15.4.9</t>
  </si>
  <si>
    <t>④15.5.2</t>
  </si>
  <si>
    <t xml:space="preserve">梅州市监管场所建设项目土石方工程
</t>
  </si>
  <si>
    <t>梅县城东镇竹洋村（市公安局警校侧）</t>
  </si>
  <si>
    <t>项目占地面积133200平方米，总建筑面积28358平方米；包括用地平整、监仓建筑、民警和武警办公楼及训练场地、视频监控等</t>
  </si>
  <si>
    <t>①2013.4.19</t>
  </si>
  <si>
    <t>2016.4.20</t>
  </si>
  <si>
    <t>②梅市发改审函[2013]64号文</t>
  </si>
  <si>
    <t>②15.9.2</t>
  </si>
  <si>
    <t xml:space="preserve">广东宏茂建设监理有限公司
</t>
  </si>
  <si>
    <t>结算定案价：3740090.06</t>
  </si>
  <si>
    <t>③15.9.28</t>
  </si>
  <si>
    <t>④15.11.3</t>
  </si>
  <si>
    <t>广州中煤基础工程公司</t>
  </si>
  <si>
    <t>梅州市公安局车辆管理所档案库房项目</t>
  </si>
  <si>
    <t>梅州市梅江区环市西路侧</t>
  </si>
  <si>
    <t>建筑层数为地上四层，建筑占地面积662平方米，总建筑面积为：2112平方米，建筑高度为主楼屋面标高16.1米</t>
  </si>
  <si>
    <t>①2011.4.23</t>
  </si>
  <si>
    <t>①14.9.25</t>
  </si>
  <si>
    <t>2016.8.9</t>
  </si>
  <si>
    <t>②梅市发改资【2011】38号</t>
  </si>
  <si>
    <t>②14.9.30</t>
  </si>
  <si>
    <t>结算定案价：4022687.73</t>
  </si>
  <si>
    <t>③14.10.22</t>
  </si>
  <si>
    <t>④14.11.19</t>
  </si>
  <si>
    <t>梅州市老干部（老年）大学及企业离休干部管理服务中心维修工程</t>
  </si>
  <si>
    <t>中共梅州市委老干部局</t>
  </si>
  <si>
    <t>梅州市梅江区梅龙西路9号老干部活动中心大院内</t>
  </si>
  <si>
    <t>对建筑2762平方米市老干部活动中心1-4楼进行修缮改造为梅州市老干部（老年）大学及企业离休干部管理服务中心场所.</t>
  </si>
  <si>
    <t>①2015.10.19</t>
  </si>
  <si>
    <t>①15.10.28</t>
  </si>
  <si>
    <t>2016.9.13</t>
  </si>
  <si>
    <t>②梅市发改审函〔2015〕198号文</t>
  </si>
  <si>
    <t>②15.11.26</t>
  </si>
  <si>
    <t>结算定案价：2896894.52</t>
  </si>
  <si>
    <t>③15.12.17</t>
  </si>
  <si>
    <t>④16.2.17</t>
  </si>
  <si>
    <t>梅州市住房和城乡建设局房管大楼外墙修缮工程</t>
  </si>
  <si>
    <t>梅州市江南梅江二路72号</t>
  </si>
  <si>
    <t>修缮外墙面积1028平方米，楼顶隔热防水层面积585平方米，工程内容包括拆除原外墙块料及旧天面防水层，新做块料墙面及保温隔热防水层等。</t>
  </si>
  <si>
    <t>①2016.3.31</t>
  </si>
  <si>
    <t>①16.4.8</t>
  </si>
  <si>
    <t>2016.12.6</t>
  </si>
  <si>
    <t>广东泰鑫建筑工程有限公司</t>
  </si>
  <si>
    <t>②梅市发改审批函〔2016〕85号</t>
  </si>
  <si>
    <t>②16.6.15</t>
  </si>
  <si>
    <t>结算定案价：328737.37</t>
  </si>
  <si>
    <t>③16.6.24</t>
  </si>
  <si>
    <t>北京通程泛华建筑工程顾问有限公司</t>
  </si>
  <si>
    <t>④16.7.7</t>
  </si>
  <si>
    <t>梅州市职业技术学校酒店服务专业实训室改造工程</t>
  </si>
  <si>
    <t>梅州市职业技术学校</t>
  </si>
  <si>
    <t>梅江区学子大大道职业技术学校内</t>
  </si>
  <si>
    <t xml:space="preserve"> 将学校招待所一楼改造为专业实训室，并在招待所五楼改建2间客房服务实训室，面积共约633.95平方开米，工程包括拆墙、砌砖、抹灰、吊顶、墙面装饰和水电安装等。 </t>
  </si>
  <si>
    <t>①2015.10.27</t>
  </si>
  <si>
    <t>①16.2.24</t>
  </si>
  <si>
    <t>2016.12.8</t>
  </si>
  <si>
    <t>梅州市景嘉建筑工程有限公司</t>
  </si>
  <si>
    <t>②梅市发改审批函〔2015〕203号</t>
  </si>
  <si>
    <t>②16.3.8</t>
  </si>
  <si>
    <t>广东华联建设投资管理股份有限公司</t>
  </si>
  <si>
    <t>③16.3.29</t>
  </si>
  <si>
    <t>广东远顺建筑设计有限公司</t>
  </si>
  <si>
    <t>④16.5.16</t>
  </si>
  <si>
    <t>嘉应学院音乐厅装修工程</t>
  </si>
  <si>
    <t>装修面积725平方米，对原网架结构夹芯板屋面改为钢筋混凝土屋面，并配套水、电、消防、通风安装等工程。</t>
  </si>
  <si>
    <t>①2015.8.10</t>
  </si>
  <si>
    <t>①15.9.28</t>
  </si>
  <si>
    <t>2016.12.20</t>
  </si>
  <si>
    <t>②梅市发改审批函〔2015〕142号</t>
  </si>
  <si>
    <t>②15.10.29</t>
  </si>
  <si>
    <t>梅县建安工程监理有限公司</t>
  </si>
  <si>
    <t>结算定案价：4086492.62</t>
  </si>
  <si>
    <t>③15.11.19</t>
  </si>
  <si>
    <t>④15.12.21</t>
  </si>
  <si>
    <t>原梅县矿务局丙村、石壁塘国有工矿棚户区改造项目</t>
  </si>
  <si>
    <t>梅县丙村镇田头村</t>
  </si>
  <si>
    <t>新建6栋安置房，钻（冲）孔灌注桩，框架结构，层高10层（其中1、3、4栋为9层），总建筑面积约18000平方米。内容含建筑、安装及配套附属工程等。</t>
  </si>
  <si>
    <t>①2014.9.12</t>
  </si>
  <si>
    <t>结算定案价：46530359.35</t>
  </si>
  <si>
    <t>①14.9.20</t>
  </si>
  <si>
    <t>2016.12.30</t>
  </si>
  <si>
    <t>②梅市发改审批函
〔2014〕243号〔2016〕127号</t>
  </si>
  <si>
    <t>②15.3.3</t>
  </si>
  <si>
    <t>深圳科宇工程顾问有限公司</t>
  </si>
  <si>
    <t>③15.3.24</t>
  </si>
  <si>
    <t>④15.5.15</t>
  </si>
  <si>
    <t>广州地质勘察基础工程公司</t>
  </si>
  <si>
    <t>梅州城区一江两岸群众文化活动歌舞台工程(第三标段）</t>
  </si>
  <si>
    <t>游船码头公厕及售票处、艺术学校侧场地及绿化、亲水公园梅香路口公厕屋顶改观景台。</t>
  </si>
  <si>
    <t>①2014.4.17</t>
  </si>
  <si>
    <t>①14.7.11</t>
  </si>
  <si>
    <t>16.5.20</t>
  </si>
  <si>
    <t>平远县大拓镇建筑工程公司</t>
  </si>
  <si>
    <t>②梅市发改审函【2014】86号</t>
  </si>
  <si>
    <t>结算定案价：587541.10</t>
  </si>
  <si>
    <t>②14.7.24</t>
  </si>
  <si>
    <t>③14.8.14</t>
  </si>
  <si>
    <t>④15.9.9</t>
  </si>
  <si>
    <t>梅州城区堤下路（梅江一路至新闻路）沥青加铺工程</t>
  </si>
  <si>
    <t>梅州城区堤下路（梅江一路至新闻路）</t>
  </si>
  <si>
    <t>沥青加辅道路长约400米、宽7～10米不等；工程包括铣刨水泥混凝土、摊铺沥青混凝土路面、标示标线及其他配套设施等。</t>
  </si>
  <si>
    <t>①2015.7.14</t>
  </si>
  <si>
    <t>①15.11.12</t>
  </si>
  <si>
    <t>16.5.6</t>
  </si>
  <si>
    <t>广东浩盛建设工程有限公司</t>
  </si>
  <si>
    <t>②梅市发改审批函[2015]104号</t>
  </si>
  <si>
    <t>②15.11.18</t>
  </si>
  <si>
    <t>结算定案价：815213.97</t>
  </si>
  <si>
    <t>③15.12.9</t>
  </si>
  <si>
    <t>④15.12.31</t>
  </si>
  <si>
    <t>梅州城区赤岌岗交叉口改造工程</t>
  </si>
  <si>
    <t>梅州城区赤岌岗交叉口</t>
  </si>
  <si>
    <t>对面积4110平方米的路面进行升级改造，拆除原有环岛，改造由交叉口交通为红绿灯控制，并浇筑混凝土路面上加铺沥青；工程包含道路、路灯、信号灯、交通标志标线及其他配套设施等。</t>
  </si>
  <si>
    <t>①2014.12.3</t>
  </si>
  <si>
    <t>①14.12.12</t>
  </si>
  <si>
    <t>16.6.2</t>
  </si>
  <si>
    <t>②梅市发改资【2014】336号</t>
  </si>
  <si>
    <t>②14.12.19</t>
  </si>
  <si>
    <t>结算定案价：1581931.24</t>
  </si>
  <si>
    <t>③15.1.12</t>
  </si>
  <si>
    <t>④15.5.28</t>
  </si>
  <si>
    <t>梅州城区汉酒路水沟工程</t>
  </si>
  <si>
    <t>梅州城区汉酒路（原艺术学校至黄塘河段）</t>
  </si>
  <si>
    <t>建长450米，宽2米。包括道路、排水箱涵、支沟、挡墙及配套设施。</t>
  </si>
  <si>
    <t>①2014.1.21</t>
  </si>
  <si>
    <t>①14.3.14</t>
  </si>
  <si>
    <t>16.6.7</t>
  </si>
  <si>
    <t>②梅市发改审函〔2014〕17号。</t>
  </si>
  <si>
    <t>结算定案价：3222958.67</t>
  </si>
  <si>
    <t>③14.4.25</t>
  </si>
  <si>
    <t>④14.6.15</t>
  </si>
  <si>
    <t>梅州城区丽都西路与梅江四路交叉口环岛改造工程</t>
  </si>
  <si>
    <t>梅州城区丽都西路与梅江四路交叉口</t>
  </si>
  <si>
    <t>改造面积约16000平方米，工程内容包含拆除原有环岛、铣刨沥青混凝土、局部路面挖除，浇筑混凝土路面、摊铺沥青混凝土路面，绿化，设置交通控制信号灯、渠化岛、标志标线、路灯及其他配套设施等。</t>
  </si>
  <si>
    <t>①2014.9.4</t>
  </si>
  <si>
    <t>①15.6.30</t>
  </si>
  <si>
    <t>16.6.17</t>
  </si>
  <si>
    <t>②梅市发改审批函[2015]72号</t>
  </si>
  <si>
    <t>②15.7.6</t>
  </si>
  <si>
    <t>结算定案价：6564372.33</t>
  </si>
  <si>
    <t>③15.7.27</t>
  </si>
  <si>
    <t>④15.8.26</t>
  </si>
  <si>
    <t>梅州城区梅州大桥东端环岛绿化工程</t>
  </si>
  <si>
    <t>梅州城区梅州大桥东端</t>
  </si>
  <si>
    <t>栽植乔木143株、灌木994株、花卉3317.55平方米，铺种草皮4670.26平方米、绿地起坡造型5000立方米等。</t>
  </si>
  <si>
    <t>①2015.6.11</t>
  </si>
  <si>
    <t xml:space="preserve">1261713.08
</t>
  </si>
  <si>
    <t>①15.10.9</t>
  </si>
  <si>
    <t>16.6.21</t>
  </si>
  <si>
    <t>广东新大华建筑工程有限公司</t>
  </si>
  <si>
    <t>②梅市发改审批函[2015]79号</t>
  </si>
  <si>
    <t>结算定案价：931371.88</t>
  </si>
  <si>
    <t>③15.12.18</t>
  </si>
  <si>
    <t>④16.2.26</t>
  </si>
  <si>
    <t>梅州城区中心坝至富奇路道路改造工程</t>
  </si>
  <si>
    <t>梅州城区中心坝</t>
  </si>
  <si>
    <t>改造长239米、宽18米的市政道路。工程包含道路、排水箱涵、绿化、路灯、路灯、地下综合管理管线及其它配套设施等。</t>
  </si>
  <si>
    <t>①14.10.15</t>
  </si>
  <si>
    <t>16.8.19</t>
  </si>
  <si>
    <t>广东利通建设集团有限公司</t>
  </si>
  <si>
    <t>②梅市发改审函[2014]240号。</t>
  </si>
  <si>
    <t>②14.10.24</t>
  </si>
  <si>
    <t>③14.11.14</t>
  </si>
  <si>
    <t>④14.12.22</t>
  </si>
  <si>
    <t>梅州城区鸿通路东端道路改造工程</t>
  </si>
  <si>
    <t>梅州城区鸿通路东端</t>
  </si>
  <si>
    <t>改造长140米、宽14米的道路，工程含道路、供排水、路灯、绿化及相关配套设施等；</t>
  </si>
  <si>
    <t>①2014.9.16</t>
  </si>
  <si>
    <t>16.9.26</t>
  </si>
  <si>
    <t>广东开元实业有限公司</t>
  </si>
  <si>
    <t>②梅市发改审函〔2014〕245号。</t>
  </si>
  <si>
    <t>③14.10.11</t>
  </si>
  <si>
    <t>④14.12.31</t>
  </si>
  <si>
    <t>广东梅县东山中学新校区尊师楼侧千佛塔原址山体滑坡抢险工程</t>
  </si>
  <si>
    <t>广东梅县东山中学校园内</t>
  </si>
  <si>
    <t>对约1000平方米千佛塔原址及挡墙进行全面加固等。</t>
  </si>
  <si>
    <t>①2015.10.14</t>
  </si>
  <si>
    <t>①16.4.15</t>
  </si>
  <si>
    <t>16.11.23</t>
  </si>
  <si>
    <t>广东华罡建设工程有限公司</t>
  </si>
  <si>
    <t>②梅市发改审批函〔2015〕191号</t>
  </si>
  <si>
    <t>②16.5.5</t>
  </si>
  <si>
    <t>结算定案价：761613.65</t>
  </si>
  <si>
    <t>③16.5.27</t>
  </si>
  <si>
    <t>④16.7.15</t>
  </si>
  <si>
    <t>梅州城区江南客都汇南侧18米道路改造工程</t>
  </si>
  <si>
    <t>道路长约355米，路宽19米。工程建设含道路、排水、综合管线、路灯、绿化及其他配套设施等。</t>
  </si>
  <si>
    <t>①2014.6.13</t>
  </si>
  <si>
    <t>结算定案价：4458741.95</t>
  </si>
  <si>
    <t>16.12.16</t>
  </si>
  <si>
    <t>②梅市发改审批函〔2014〕144号</t>
  </si>
  <si>
    <t>③14.7.24</t>
  </si>
  <si>
    <t>梅州城区彬芳大道与丽都中路交叉口环岛改造工程</t>
  </si>
  <si>
    <t>梅州城区彬芳大道与丽都中路交叉口</t>
  </si>
  <si>
    <t>改造面积约18500平方米，工程内容包括拆除原有环岛、铣刨沥青混凝土、局部路面挖除、浇筑混凝土路面、摊铺沥青混凝土路面，绿化，设置交通控制信号灯、渠化岛、标志标线、路灯及其他配套设施等。</t>
  </si>
  <si>
    <t>②梅市发改审批函〔2015〕75号及〔2016〕151号</t>
  </si>
  <si>
    <t>②15.7.10</t>
  </si>
  <si>
    <t>结算定案价：8312747.11</t>
  </si>
  <si>
    <t>③15.7.31</t>
  </si>
  <si>
    <t>④15.10.15</t>
  </si>
  <si>
    <t>梅州城区一江两岸群众文化活动歌舞台工程(第二标段）</t>
  </si>
  <si>
    <t>江南路路口舞台、拉膜亭舞台、新中路口广场舞台、梅龙路路口舞台；歌剧院前舞台、院士广场公厕；</t>
  </si>
  <si>
    <t>结算定案价：1087623.96</t>
  </si>
  <si>
    <t>16.12.26</t>
  </si>
  <si>
    <t>②梅市发改审批函〔2014〕86号</t>
  </si>
  <si>
    <t>梅州市文化公园社区体育公园试点项目</t>
  </si>
  <si>
    <t>梅州市梅江区江北文化公园</t>
  </si>
  <si>
    <t>对3000平方米场地进行建设篮球场、足球场、健身广场、健身步道、健身器材、兵乓球台、并配套相关设施。</t>
  </si>
  <si>
    <t>①2013.11.6</t>
  </si>
  <si>
    <t>16.11.15</t>
  </si>
  <si>
    <t>广东创达建设有限公司</t>
  </si>
  <si>
    <t>②梅市发改审函〔2013〕256号。</t>
  </si>
  <si>
    <t>②14.8.7</t>
  </si>
  <si>
    <t>结算定案价123225.7</t>
  </si>
  <si>
    <t>梅州城区梅水路人行天桥工程</t>
  </si>
  <si>
    <t>梅州城区江南梅水路</t>
  </si>
  <si>
    <t>新建人行天桥2座，其中客都汇侧天桥主桥单跨跨度20米，长38.5米，宽3.5米，嘉应汇侧天桥主桥单跨跨度20米，长37米，宽3.5米，工程建设包含新建人行天桥、照明、绿化、管线迁改及其他配套设施等。</t>
  </si>
  <si>
    <t>16.12.30</t>
  </si>
  <si>
    <t>广东中江路桥有限公司（原梅州市顺通公路工程有限公司）</t>
  </si>
  <si>
    <t>②梅市发改审批函〔2015〕号</t>
  </si>
  <si>
    <t>结算定案价：1618239.88</t>
  </si>
  <si>
    <t>④16.1.9</t>
  </si>
  <si>
    <t>一、梅州城区代建项目工程进度情况表（至2018年11月份）</t>
  </si>
  <si>
    <t xml:space="preserve">建设地点 </t>
  </si>
  <si>
    <t>已申请工程款
（万元）</t>
  </si>
  <si>
    <t>验收日期</t>
  </si>
  <si>
    <t>梅州城区沿江西路绿化改造项目</t>
  </si>
  <si>
    <t>栽植乔木538株、灌木330株、地被1978平方米、砌树池1968.7米等。</t>
  </si>
  <si>
    <t>①2011.9.5</t>
  </si>
  <si>
    <t>①12.5.25</t>
  </si>
  <si>
    <t>接业主单位通知，本工程终止实施。</t>
  </si>
  <si>
    <t>② 梅市发改资〔2011〕222号</t>
  </si>
  <si>
    <t>②12.6.6</t>
  </si>
  <si>
    <t>结算定案价：130214.77</t>
  </si>
  <si>
    <t>③12.7.4</t>
  </si>
  <si>
    <t>④12.7.10</t>
  </si>
  <si>
    <t>梅州城区站前东路道路绿化项目</t>
  </si>
  <si>
    <t>梅州市城区站前东路</t>
  </si>
  <si>
    <t>道路绿化36400平方米。</t>
  </si>
  <si>
    <t>①2013.10.30</t>
  </si>
  <si>
    <t>①13.11.10</t>
  </si>
  <si>
    <t>接业主通知，该项目纳入站前东路ＢＴ工程实施。不再实施代建。</t>
  </si>
  <si>
    <t>②梅市发改审函[2013]号。</t>
  </si>
  <si>
    <t>②</t>
  </si>
  <si>
    <t>③</t>
  </si>
  <si>
    <t>广东域境园蠊设计顾问有限公司</t>
  </si>
  <si>
    <t>江南路路口舞台、拉膜亭舞台、新中路口广场舞台、梅龙路路口舞台</t>
  </si>
  <si>
    <t>结算定案价：272970.59</t>
  </si>
  <si>
    <t>梅州城区嘉应制药厂道路侧边坡修复工程</t>
  </si>
  <si>
    <t>梅州市城市管理和综合执法局</t>
  </si>
  <si>
    <t>梅州城区东升工业园嘉应制药厂道路侧</t>
  </si>
  <si>
    <t>修复嘉应制药厂道路侧边坡长70米.
包括挖除松散土方、砌筑挡土墙、混凝土喷浆护坡及护栏、水沟、防撞栏等配套设施（按设计文件内容）</t>
  </si>
  <si>
    <t>①2013.11.12</t>
  </si>
  <si>
    <t>①14.1.6</t>
  </si>
  <si>
    <t>②梅市发改审批函〔2013〕260号。</t>
  </si>
  <si>
    <t>②14.3.13</t>
  </si>
  <si>
    <t>③14.4.3</t>
  </si>
  <si>
    <t>④15.11.25</t>
  </si>
  <si>
    <t>梅州城区泮坑市政道路（泮坑46米路至泮坑公园）工程</t>
  </si>
  <si>
    <t>梅江区三角镇泮坑46米路至泮坑公园</t>
  </si>
  <si>
    <t>新建道路长498米，宽9米；工程包括道路、路坡边沟、绿化、路灯及其他配套设施。</t>
  </si>
  <si>
    <t>①2017.7.28</t>
  </si>
  <si>
    <t>①17.9.30</t>
  </si>
  <si>
    <t>2018年11月9日接领导通知，已移交梅江区实施。</t>
  </si>
  <si>
    <t>②梅市发改审批函[2017]176号</t>
  </si>
  <si>
    <t>梅州城区堤下路（江南路至剑英体育馆）工程</t>
  </si>
  <si>
    <t>梅江区江南街道堤下路（江南路至剑英体育馆）</t>
  </si>
  <si>
    <t>新建道路长600米，宽16米。工程包括道路、给排水、嘉应桥头纪念亭架空或平移改造、下穿桥涵、绿化、路灯及其他附属设施。</t>
  </si>
  <si>
    <t>已完成施工图设计工作，准备进行施工图纸审查；因土地尚未征收，建设单位暂无法进行规划报建工作。</t>
  </si>
  <si>
    <t>2016年1-12月份招标投标情况表</t>
  </si>
  <si>
    <t>工程名称</t>
  </si>
  <si>
    <t>招标代理机构</t>
  </si>
  <si>
    <t>招标类型</t>
  </si>
  <si>
    <t>总投资（万元）</t>
  </si>
  <si>
    <t>招标控制价（元）</t>
  </si>
  <si>
    <t>中标价（元）</t>
  </si>
  <si>
    <t>中标人</t>
  </si>
  <si>
    <t>公告时间</t>
  </si>
  <si>
    <t>开标时间</t>
  </si>
  <si>
    <t>备注</t>
  </si>
  <si>
    <t>梅州城区梅水路接广州大桥西端引道21米路工程</t>
  </si>
  <si>
    <t xml:space="preserve"> 广州宏达工程顾问有限公司</t>
  </si>
  <si>
    <t>施工招标</t>
  </si>
  <si>
    <t>佛山市汇通达建设工程有限公司</t>
  </si>
  <si>
    <t>2015.12.30</t>
  </si>
  <si>
    <t>2016.1.20</t>
  </si>
  <si>
    <t>梅州市监管场所建设项目</t>
  </si>
  <si>
    <t xml:space="preserve"> 广州市房实建设工程监理有限公司</t>
  </si>
  <si>
    <t>勘察招标</t>
  </si>
  <si>
    <t>160元/米</t>
  </si>
  <si>
    <t>两次招标失败，业主单位已向发改部门申请核准调整招标方式确定承包人。</t>
  </si>
  <si>
    <t>2016.1.21</t>
  </si>
  <si>
    <t>第二次招标失败</t>
  </si>
  <si>
    <t>梅州市公安局交警支队机动车驾驶人考试中心建设项目土石方工程</t>
  </si>
  <si>
    <t>广州市富新建设工程咨询有限公司</t>
  </si>
  <si>
    <t>2016.1.5</t>
  </si>
  <si>
    <t>2016.1.27</t>
  </si>
  <si>
    <t>2015年梅州城区江北西片区8米以下道路路灯安装工程</t>
  </si>
  <si>
    <t>广州宏达工程顾问有限公司</t>
  </si>
  <si>
    <t>2016.1.12</t>
  </si>
  <si>
    <t>2016.2.2</t>
  </si>
  <si>
    <t>建设完善月影塘珍珠公园工程</t>
  </si>
  <si>
    <t>广东志正招标有限公司</t>
  </si>
  <si>
    <t>梅州生态建设有限公司</t>
  </si>
  <si>
    <t>2016.1.19</t>
  </si>
  <si>
    <t>2016.2.18</t>
  </si>
  <si>
    <t>梅州城区贤母桥加固维修工程</t>
  </si>
  <si>
    <t xml:space="preserve"> 广东建安工程监理有限公司</t>
  </si>
  <si>
    <t>广东东建建设集团有限公司</t>
  </si>
  <si>
    <t>2016.2.23</t>
  </si>
  <si>
    <t>第一次招标失败。</t>
  </si>
  <si>
    <t>2016.2.26</t>
  </si>
  <si>
    <t>2016.3.17</t>
  </si>
  <si>
    <t>本次为第二次招标</t>
  </si>
  <si>
    <t>2016.3.8</t>
  </si>
  <si>
    <t>2016.3.29</t>
  </si>
  <si>
    <t>梅州市公安局交警支队车管所办证大厅扩建改造及配套工程</t>
  </si>
  <si>
    <t>广东建发工程管理有限公司</t>
  </si>
  <si>
    <t>广东惠昌源实业有限公司</t>
  </si>
  <si>
    <t>2016.3.11</t>
  </si>
  <si>
    <t>2016.4.1</t>
  </si>
  <si>
    <t>2016.5.5</t>
  </si>
  <si>
    <t>2016.5.27</t>
  </si>
  <si>
    <t>梅州市公安局网络警察支队电路改造及变压器扩容工程</t>
  </si>
  <si>
    <t xml:space="preserve"> 广州市恒茂建设监理有限公司</t>
  </si>
  <si>
    <t>2016.5.3</t>
  </si>
  <si>
    <t>2016.5.31</t>
  </si>
  <si>
    <t>梅州市奇龙坑生活垃圾卫生填埋场填埋区铺膜工程</t>
  </si>
  <si>
    <t xml:space="preserve"> 惠州市建佳造价咨询事务所有限公司</t>
  </si>
  <si>
    <t>广东鑫华建设工程有限公司</t>
  </si>
  <si>
    <t>2016.5.19</t>
  </si>
  <si>
    <t>2016.6.13</t>
  </si>
  <si>
    <t>2016.6.15</t>
  </si>
  <si>
    <t>2016.6.24</t>
  </si>
  <si>
    <t>梅州农业学校第2栋及第4栋校史楼维修工程</t>
  </si>
  <si>
    <t>2016.6.27</t>
  </si>
  <si>
    <t>2016.7.19</t>
  </si>
  <si>
    <t>梅州市技师学院学生宿舍升级改造工程</t>
  </si>
  <si>
    <t>梅州市技师学院</t>
  </si>
  <si>
    <t>梅州市宏卓建设工程有限公司</t>
  </si>
  <si>
    <t>2016.8.8</t>
  </si>
  <si>
    <t>2016.9.1</t>
  </si>
  <si>
    <t xml:space="preserve">梅州市强制戒毒所大院主楼正立面外墙及操场等维修改造工程 </t>
  </si>
  <si>
    <t>梅州市强制隔离戒毒所</t>
  </si>
  <si>
    <t>梅州市嘉建工程造价咨询有限公司</t>
  </si>
  <si>
    <t>广东银泰建筑工程有限公司</t>
  </si>
  <si>
    <t>2016.8.17</t>
  </si>
  <si>
    <t>2016.9.8</t>
  </si>
  <si>
    <t>黄遵宪纪念馆升级改造工程
（一期)</t>
  </si>
  <si>
    <t>中国客家博物馆</t>
  </si>
  <si>
    <t>广东信仕德建设项目管理有限公司</t>
  </si>
  <si>
    <t>施工、设计招标</t>
  </si>
  <si>
    <t>2016.8.23</t>
  </si>
  <si>
    <t>2016.10.18</t>
  </si>
  <si>
    <t>第一次招标失败，已发布二次公告</t>
  </si>
  <si>
    <t>黄遵宪纪念馆升级改造工程
（二期)</t>
  </si>
  <si>
    <t>梅州市剑英体育馆设施设备修缮工程</t>
  </si>
  <si>
    <t>梅州市体育服务中心</t>
  </si>
  <si>
    <t>广东腾兴建筑工程有限公司</t>
  </si>
  <si>
    <t>2016.8.29</t>
  </si>
  <si>
    <t>2016.9.22</t>
  </si>
  <si>
    <t>梅州市进出境货运车辆检查场“三互”升级改造项目</t>
  </si>
  <si>
    <t>梅州市口岸局</t>
  </si>
  <si>
    <t xml:space="preserve">梅州市三达环保设备工程有限公司
</t>
  </si>
  <si>
    <t>2016.10.12</t>
  </si>
  <si>
    <t>梅州市交通技工学校校园改造工程</t>
  </si>
  <si>
    <t>梅州市交通技工学校</t>
  </si>
  <si>
    <t xml:space="preserve"> 广东人信工程咨询有限公司 </t>
  </si>
  <si>
    <t xml:space="preserve">广东开元实业有限公司
</t>
  </si>
  <si>
    <t>2016.9.14</t>
  </si>
  <si>
    <t>2016.10.13</t>
  </si>
  <si>
    <t>梅州市公安局交警支队科目三智能评判考试候考大厅工程</t>
  </si>
  <si>
    <t>惠州市建佳造价咨询事务所有限公司</t>
  </si>
  <si>
    <t xml:space="preserve">梅州鸿基建设工程有限公司
</t>
  </si>
  <si>
    <t>2016.9.30</t>
  </si>
  <si>
    <t>2016.10.26</t>
  </si>
  <si>
    <t>原梅县矿务局丙村、石壁塘国有工矿棚户区改造项目（高压）用电工程</t>
  </si>
  <si>
    <t>2016.10.31</t>
  </si>
  <si>
    <t>2016.11.17</t>
  </si>
  <si>
    <t>2016.12.16</t>
  </si>
  <si>
    <t>第二次招标失败。</t>
  </si>
  <si>
    <t>嘉应学院医学院附属医院住院大楼工程</t>
  </si>
  <si>
    <t>嘉应学院医学院附属医院</t>
  </si>
  <si>
    <t>广州穗科建设管理有限公司</t>
  </si>
  <si>
    <t>广州市城建工程总承包有限公司</t>
  </si>
  <si>
    <t>2016.10.14</t>
  </si>
  <si>
    <t>2016.11.4</t>
  </si>
  <si>
    <t>监理招标</t>
  </si>
  <si>
    <t>兴宁市恒安工程建设监理有限公司</t>
  </si>
  <si>
    <t>2016.11.10</t>
  </si>
  <si>
    <t>苏州金螳螂文化发展股份有限公司</t>
  </si>
  <si>
    <t>2016.10.20</t>
  </si>
  <si>
    <t>2016.11.18</t>
  </si>
  <si>
    <t>嘉应学院德龙会堂礼堂结构加固工程</t>
  </si>
  <si>
    <t>广东建安工程监理有限公司</t>
  </si>
  <si>
    <t>2016.12.9</t>
  </si>
  <si>
    <t>梅州市华侨博物馆陈列升级改造工程</t>
  </si>
  <si>
    <t>2016.11.11</t>
  </si>
  <si>
    <t>第一次公告只有一家单位报名，招标失败</t>
  </si>
  <si>
    <t>2016.11.28</t>
  </si>
  <si>
    <t>2016.12.27</t>
  </si>
  <si>
    <t xml:space="preserve">　　　　　　　　　　　　　　　　　　　　　　　　　　　　制表人：温利婷  　　　　　　　　  复核:杨江梅       　　　　 </t>
  </si>
  <si>
    <t>2017年1-12月份招标投标情况表</t>
  </si>
  <si>
    <t>为政府节约资金（元）</t>
  </si>
  <si>
    <t>梅州市交通技工学校A、B、C栋宿舍改造工程</t>
  </si>
  <si>
    <t>2016.12.22</t>
  </si>
  <si>
    <t>2017.1.12</t>
  </si>
  <si>
    <t>梅州城区鸿通路至鸿达路路面改造工程</t>
  </si>
  <si>
    <t>2016.12.29</t>
  </si>
  <si>
    <t>2017.1.19</t>
  </si>
  <si>
    <t>嘉应大桥桥面雨污水径流收集系统工程</t>
  </si>
  <si>
    <t>梅州市大桥管理养护所</t>
  </si>
  <si>
    <t>2017.1.13</t>
  </si>
  <si>
    <t>2017.2.14</t>
  </si>
  <si>
    <t>梅州城区梅州大桥东端堤上路改造工程</t>
  </si>
  <si>
    <t>广州市恒茂建设监理有限公司</t>
  </si>
  <si>
    <t>广东辰展建设有限公司</t>
  </si>
  <si>
    <t>2017.2.15</t>
  </si>
  <si>
    <t>中国客家博物馆主题陈列升级改造项目</t>
  </si>
  <si>
    <t>陆河县建安工程监理有限公司</t>
  </si>
  <si>
    <t>2017.1.24</t>
  </si>
  <si>
    <t>2017.2.17</t>
  </si>
  <si>
    <t>EPC总承包</t>
  </si>
  <si>
    <t>广西华蓝建筑装饰工程有限公司</t>
  </si>
  <si>
    <t>2017.1.23</t>
  </si>
  <si>
    <t>2017.3.10</t>
  </si>
  <si>
    <t>梅州城区梅兴路改造工程</t>
  </si>
  <si>
    <t>广州广大工程项目管理有限公司</t>
  </si>
  <si>
    <t>梅州市英创建筑装饰工程有限公司</t>
  </si>
  <si>
    <t>2017.1.22</t>
  </si>
  <si>
    <t>2017.2.21</t>
  </si>
  <si>
    <t>梅州城区中心坝12米路（爱心路至中心坝）工程</t>
  </si>
  <si>
    <t>广东新明基实业有限公司</t>
  </si>
  <si>
    <t>2017.2.23</t>
  </si>
  <si>
    <t>2017.2.24</t>
  </si>
  <si>
    <t>广州（梅州） 产业转移工业园自来水厂首期项目（输水管线工程）</t>
  </si>
  <si>
    <t>2017.2.28</t>
  </si>
  <si>
    <t>梅州城区客家文化基地市政24米道路工程</t>
  </si>
  <si>
    <t>2017.3.16</t>
  </si>
  <si>
    <t xml:space="preserve">梅州市实验小学建设工程 </t>
  </si>
  <si>
    <t>梅州市教育局</t>
  </si>
  <si>
    <t>设计招标</t>
  </si>
  <si>
    <t>2017.3.1</t>
  </si>
  <si>
    <t>2017.3.23</t>
  </si>
  <si>
    <t>2017.3.8</t>
  </si>
  <si>
    <t>2017.3.29</t>
  </si>
  <si>
    <t>170元/米</t>
  </si>
  <si>
    <t>157.08元/米</t>
  </si>
  <si>
    <t>广东省工程勘察院</t>
  </si>
  <si>
    <t>2017.3.30</t>
  </si>
  <si>
    <t>2017.11.22</t>
  </si>
  <si>
    <t>2017.12.14</t>
  </si>
  <si>
    <t>第一次招标失败</t>
  </si>
  <si>
    <t>2018.1.19</t>
  </si>
  <si>
    <t>2018.2.24</t>
  </si>
  <si>
    <t>目前中标候选人公示期</t>
  </si>
  <si>
    <t>梅州市委党校教学综合楼工程</t>
  </si>
  <si>
    <t>深圳市建鑫泰工程造价咨询有限公司</t>
  </si>
  <si>
    <t>2017.3.9</t>
  </si>
  <si>
    <t>2017.3.31</t>
  </si>
  <si>
    <t>2017.7.13</t>
  </si>
  <si>
    <t>2017.8.3</t>
  </si>
  <si>
    <t>梅州市委党校校园改造工程</t>
  </si>
  <si>
    <t>2017.6.7</t>
  </si>
  <si>
    <t>2017.7.5</t>
  </si>
  <si>
    <t>中合建筑工程（深圳）有限公司</t>
  </si>
  <si>
    <t>2017.11.16</t>
  </si>
  <si>
    <t>2017.12.7</t>
  </si>
  <si>
    <t>梅州市职业技术学校实训楼工程</t>
  </si>
  <si>
    <t>2017.5.12</t>
  </si>
  <si>
    <t>2017.6.9</t>
  </si>
  <si>
    <t>梅州城区彬芳大道及华南大道市政道路公交站亭改造工程</t>
  </si>
  <si>
    <t>2017.6.23</t>
  </si>
  <si>
    <t>217.7.14</t>
  </si>
  <si>
    <t>梅州城区8米以下巷道路灯安装工程</t>
  </si>
  <si>
    <t>梅州市八方建设有限公司</t>
  </si>
  <si>
    <t>2017.5.27</t>
  </si>
  <si>
    <t>2017.7.4</t>
  </si>
  <si>
    <t>梅州城区东山大道等5条道路路灯改造工程</t>
  </si>
  <si>
    <t>广东勤上半导体照明科技工程
有限公司</t>
  </si>
  <si>
    <t>2017.6.30</t>
  </si>
  <si>
    <t>梅州城区部分路段景观灯（LED灯）改造工程</t>
  </si>
  <si>
    <t>2017.6.28</t>
  </si>
  <si>
    <t>梅州城区客天下市政道路路灯安装工程</t>
  </si>
  <si>
    <t>2017.6.22</t>
  </si>
  <si>
    <t>梅州市艺术学校宿舍卫生间改造工程</t>
  </si>
  <si>
    <t>广东粤晟建设有限公司</t>
  </si>
  <si>
    <t>2017.5.10</t>
  </si>
  <si>
    <t>2017.6.2</t>
  </si>
  <si>
    <t>梅州市特殊教育学校智障教学楼建设项目（EPC总承包）</t>
  </si>
  <si>
    <t xml:space="preserve">梅州市特殊教育学校 </t>
  </si>
  <si>
    <t>勘察、设计、采购、施工一体招标</t>
  </si>
  <si>
    <t>2017.6.15</t>
  </si>
  <si>
    <t>广东华鼎新维设计工程有限公司(主)、广东梅州地质工程勘察院</t>
  </si>
  <si>
    <t>2017.7.17</t>
  </si>
  <si>
    <t>2017.8.8</t>
  </si>
  <si>
    <t>梅州市复退军人医院康复楼工程</t>
  </si>
  <si>
    <t>梅州市复退军人医院</t>
  </si>
  <si>
    <t>广东人信工程咨询有限公司</t>
  </si>
  <si>
    <t>2017.7.26</t>
  </si>
  <si>
    <t>2017.8.16</t>
  </si>
  <si>
    <t>梅州农业学校信息中心展示厅装修工程</t>
  </si>
  <si>
    <t xml:space="preserve"> 广东信仕德建设项目管理有限公司 </t>
  </si>
  <si>
    <t>2017.7.28</t>
  </si>
  <si>
    <t>2017.8.18</t>
  </si>
  <si>
    <t>梅州市跨境电商分拣清关中心项目</t>
  </si>
  <si>
    <t>中昕国际项目管理有限公司</t>
  </si>
  <si>
    <t>广东鹏展建筑工程有限公司</t>
  </si>
  <si>
    <t>2017.8.10</t>
  </si>
  <si>
    <t>2017.8.31</t>
  </si>
  <si>
    <t>梅州市全域旅游服务中心项目</t>
  </si>
  <si>
    <t>梅州市旅游发展中心</t>
  </si>
  <si>
    <t>广东诚实建设工程设计有限公司
上海江欢成建筑设计有限公司</t>
  </si>
  <si>
    <t>2017.11.2</t>
  </si>
  <si>
    <t>2017.11.23</t>
  </si>
  <si>
    <t>2017.10.30</t>
  </si>
  <si>
    <t>156.74元/米</t>
  </si>
  <si>
    <t>2017.11.3</t>
  </si>
  <si>
    <t>2017.11.24</t>
  </si>
  <si>
    <t>梅州市体育运动学校学生宿舍和体能训练房改造及训练场附属设施修缮工程</t>
  </si>
  <si>
    <t>梅州市体育运动学校</t>
  </si>
  <si>
    <t>广州建成工程咨询股份有限公司</t>
  </si>
  <si>
    <t xml:space="preserve"> 
深圳市伟太建筑工程有限公司</t>
  </si>
  <si>
    <t>2017.11.7</t>
  </si>
  <si>
    <t>2017.12.1</t>
  </si>
  <si>
    <t>梅州市国土资源档案馆项目</t>
  </si>
  <si>
    <t xml:space="preserve">梅州市国土资源档案馆 </t>
  </si>
  <si>
    <t>广东粤腾建设有限公司</t>
  </si>
  <si>
    <t>2017.11.15</t>
  </si>
  <si>
    <t>2017.12.8</t>
  </si>
  <si>
    <t>梅州市社会保险经办服务大厅视觉标准化改造工程</t>
  </si>
  <si>
    <t>梅州市社会保险基金管理局</t>
  </si>
  <si>
    <t>2017.11.17</t>
  </si>
  <si>
    <t>2017.12.12</t>
  </si>
  <si>
    <t>梅州市残疾人康复服务中心服务场地改造工程</t>
  </si>
  <si>
    <t>梅州市残疾人联合会</t>
  </si>
  <si>
    <t xml:space="preserve">广东粤兴建设有限公司 </t>
  </si>
  <si>
    <t>2017.12.29</t>
  </si>
  <si>
    <t>梅州城区正兴路至富奇路连接线工程</t>
  </si>
  <si>
    <t xml:space="preserve">广东品峰建设工程有限公司 </t>
  </si>
  <si>
    <t>2017.12.25</t>
  </si>
  <si>
    <t>梅州城区主要景观节点时花种植工程</t>
  </si>
  <si>
    <t>广东启元建设工程有限公司</t>
  </si>
  <si>
    <t>2018.1.23</t>
  </si>
  <si>
    <t>工程合计</t>
  </si>
  <si>
    <t xml:space="preserve">                      制表:傅新志</t>
  </si>
  <si>
    <t>2017年度代建项目竣工情况表</t>
  </si>
  <si>
    <t>梅州市强制戒毒所大院主楼正立面外墙及操场等维修改造工程</t>
  </si>
  <si>
    <t>梅州市强制隔离戒毒所内</t>
  </si>
  <si>
    <t xml:space="preserve">主楼正立面外墙维修面积750平方米，大院操场混凝土地面维修面积2510平方米、配套用房面积350平方米，并配套相关设施等。 </t>
  </si>
  <si>
    <t>①2016.7.7</t>
  </si>
  <si>
    <t>①16.7.12</t>
  </si>
  <si>
    <t>17.1.18</t>
  </si>
  <si>
    <t>②梅市发改审批函〔2016〕152号</t>
  </si>
  <si>
    <t>②16.8.17</t>
  </si>
  <si>
    <t>结算价：1656874.54</t>
  </si>
  <si>
    <t>③16.9.8</t>
  </si>
  <si>
    <t>④16.10.12</t>
  </si>
  <si>
    <t>梅州市新中路60号</t>
  </si>
  <si>
    <t>主要安装高压柜5台、低压开关柜4台、直流屏1面、800KVA变压器1台、敷设电缆YJV22-3×70 300米、防雷打地极4付及敷接地铜绞线共70米及其它配套工程等。</t>
  </si>
  <si>
    <t>①2015.10.29</t>
  </si>
  <si>
    <t>①16.4.20</t>
  </si>
  <si>
    <t>17.3.3</t>
  </si>
  <si>
    <t>②梅市发改审批函〔2015〕208号</t>
  </si>
  <si>
    <t>②16.5.3</t>
  </si>
  <si>
    <t>广东润辉电力工程监理有限公司</t>
  </si>
  <si>
    <t>结算定案价：560306.74</t>
  </si>
  <si>
    <t>③16.5.31</t>
  </si>
  <si>
    <t>④16.9.20</t>
  </si>
  <si>
    <t>梅州市东山大道学院路15号</t>
  </si>
  <si>
    <r>
      <t>2栋楼共维修面积1870</t>
    </r>
    <r>
      <rPr>
        <sz val="9"/>
        <rFont val="宋体"/>
        <family val="0"/>
      </rPr>
      <t>㎡</t>
    </r>
    <r>
      <rPr>
        <sz val="9"/>
        <rFont val="仿宋_GB2312"/>
        <family val="3"/>
      </rPr>
      <t>，工程内容包括拆除原有破旧的门窗、瓦面，维修墙面等</t>
    </r>
  </si>
  <si>
    <t>①2015.12.11</t>
  </si>
  <si>
    <t>①16.6.12</t>
  </si>
  <si>
    <t>已于2019年4月25日进行结算送审。</t>
  </si>
  <si>
    <t>17.3.31</t>
  </si>
  <si>
    <t>②梅市发改审批函〔2015〕253号</t>
  </si>
  <si>
    <t>②16.6.27</t>
  </si>
  <si>
    <t>③16.7.19</t>
  </si>
  <si>
    <t>④16.9.16</t>
  </si>
  <si>
    <t xml:space="preserve"> 新装隔离开关1组、高压避雷器1组、真空开关1台、630KVA变压器2台、敷设高压电缆YJV22-8.7/15KV-3*120计 85m,敷设高压电缆YJV22-8.7/15KV-3*70计60m,架设高压绝缘线3*JKLYJ-120/10m </t>
  </si>
  <si>
    <t>①16.7.14</t>
  </si>
  <si>
    <r>
      <t>已竣工验收。</t>
    </r>
    <r>
      <rPr>
        <sz val="10"/>
        <color indexed="10"/>
        <rFont val="仿宋_GB2312"/>
        <family val="3"/>
      </rPr>
      <t>（总价包干合 同）</t>
    </r>
  </si>
  <si>
    <t>17.4.11</t>
  </si>
  <si>
    <t>常德华网电力建设有限公司</t>
  </si>
  <si>
    <t>②梅市发改审批函
〔2014〕243号</t>
  </si>
  <si>
    <t>②16.9.30</t>
  </si>
  <si>
    <t>③16.10.31</t>
  </si>
  <si>
    <t>梅江区江南新中路梅州市剑英体育馆</t>
  </si>
  <si>
    <t>总修缮面积约11000平方米，工程包括对体育馆天面漏水处理，棚顶钢结构架检测、防锈；更换外墙铝塑板和内墙隔音板，并对墙面进行维修；主席台整体改造，观众席刷地板漆；户外台阶面层整体维修，馆内木地板整体更换；功能房、公共通道等区域照明系统节能改造等。</t>
  </si>
  <si>
    <t>①2016.1.21</t>
  </si>
  <si>
    <t>①16.8.5</t>
  </si>
  <si>
    <t>17.6.16</t>
  </si>
  <si>
    <t>②梅市发改审批函〔2016〕21号</t>
  </si>
  <si>
    <t>②16.8.29</t>
  </si>
  <si>
    <t>结算定案价：4880650.97</t>
  </si>
  <si>
    <t>③16.9.22</t>
  </si>
  <si>
    <t>④16.11.21</t>
  </si>
  <si>
    <t>梅县区扶大镇交警支队内</t>
  </si>
  <si>
    <t xml:space="preserve">建筑面积870平方米，采用钢结构搭建主体，其中，建设候考大厅360平方米；待考区100平方米；机房20平方米；考试管理中心70平方米；卫生间100平方米；模拟夜间灯光棚110平方米；其他配套设施110平方米，并配套给排水等设施。 </t>
  </si>
  <si>
    <r>
      <t>①</t>
    </r>
    <r>
      <rPr>
        <sz val="10"/>
        <rFont val="仿宋_GB2312"/>
        <family val="3"/>
      </rPr>
      <t>2016.5.18</t>
    </r>
  </si>
  <si>
    <t>①16.9.14</t>
  </si>
  <si>
    <t>17.6.20</t>
  </si>
  <si>
    <r>
      <t>②</t>
    </r>
    <r>
      <rPr>
        <sz val="10"/>
        <rFont val="仿宋_GB2312"/>
        <family val="3"/>
      </rPr>
      <t>梅市发改审批函〔2016〕119号</t>
    </r>
  </si>
  <si>
    <t>结算定案价：19604429.54</t>
  </si>
  <si>
    <t>③16.10.26</t>
  </si>
  <si>
    <t>④16.11.15</t>
  </si>
  <si>
    <t>梅县城东镇竹洋村</t>
  </si>
  <si>
    <t>项目占地面积约170亩，综合监控楼建筑面积4000平方米、大车考场面积55784平方米、 小车考场面积19380平方米、大车和小车考场绿化面积合计30065.76平方米、道路及场地面积21561平方米，并配套给排水工程、供配电工程、消防工程、通讯工程和考试系统工程。</t>
  </si>
  <si>
    <t>①2014.6.9</t>
  </si>
  <si>
    <t>结算价：3768604.36</t>
  </si>
  <si>
    <t>17.6.7</t>
  </si>
  <si>
    <t>②梅市发改审批函〔2014〕137号</t>
  </si>
  <si>
    <t>②16.1.5</t>
  </si>
  <si>
    <t>③16.1.27</t>
  </si>
  <si>
    <t>④16.4.13</t>
  </si>
  <si>
    <t>梅州市职业技术学校园区食堂、公寓、学生宿舍及室外工程(第一标）</t>
  </si>
  <si>
    <t>学生宿舍①建筑面积约12323 m2, 框架结构，层数6层；学生宿舍②建筑面积约11874 m2, 框架结构，层数6层。</t>
  </si>
  <si>
    <t>①2010.11.4</t>
  </si>
  <si>
    <t>①11.12.23</t>
  </si>
  <si>
    <t>17.7.10</t>
  </si>
  <si>
    <t>②梅市发改社[2010]73号[2011]74号</t>
  </si>
  <si>
    <t>②11.12.27</t>
  </si>
  <si>
    <t>结算定案价：38149826.67</t>
  </si>
  <si>
    <t>③12.1.19</t>
  </si>
  <si>
    <t>④12.6.14</t>
  </si>
  <si>
    <t>梅州市职业技术学校园区食堂、公寓、学生宿舍及室外工程（第二标）</t>
  </si>
  <si>
    <t>学生食堂建筑面积约4735m2, 框架结构，层数3层；教师公寓建筑面积约2810 m2,框架结构，层数4层。</t>
  </si>
  <si>
    <t>平远县二轻建筑工程公司</t>
  </si>
  <si>
    <t>④12.6.10</t>
  </si>
  <si>
    <t>梅州市赤岌一路36号</t>
  </si>
  <si>
    <t>一是对面积817.2平方米的A、B栋教学楼进行维修改造；二是对面积317.2平方米的C、D栋教学楼的外墙改造；三是对面积424平方米的综合楼进行维修改造；四是对面积为512.6平方米的教学综合楼进行维修改造；五是对面积966.7平方米的礼堂兼运动场进行维修改造；六是对面积579.5平方米的退役士兵教学区进行维修改造；七是对面积188平方米的训练场休息室进行维修改造；八是对面积485平方米的原女生宿舍进行维修改造；九是对公共设施进行修缮改造等。</t>
  </si>
  <si>
    <r>
      <t>①</t>
    </r>
    <r>
      <rPr>
        <sz val="10"/>
        <rFont val="仿宋_GB2312"/>
        <family val="3"/>
      </rPr>
      <t>2016.7.5</t>
    </r>
  </si>
  <si>
    <t>①16.7.28</t>
  </si>
  <si>
    <t>17.8.4</t>
  </si>
  <si>
    <r>
      <t>②</t>
    </r>
    <r>
      <rPr>
        <sz val="10"/>
        <rFont val="仿宋_GB2312"/>
        <family val="3"/>
      </rPr>
      <t>梅市发
改审批函〔2016〕149号</t>
    </r>
  </si>
  <si>
    <t>②16.9.14</t>
  </si>
  <si>
    <t>结算定案价：2180561.86</t>
  </si>
  <si>
    <t>③16.10.13</t>
  </si>
  <si>
    <t>④16.12.16</t>
  </si>
  <si>
    <t>梅州城区嘉应学院校园内</t>
  </si>
  <si>
    <t>对建筑面积1300平方米的德龙会堂礼堂进行修缮；工程主要为原钢结构进行加固，并配套水电、消防等相关设施。</t>
  </si>
  <si>
    <t>①2016.7.18</t>
  </si>
  <si>
    <t>①16.11.8</t>
  </si>
  <si>
    <t>17.8.11</t>
  </si>
  <si>
    <t>②梅市发改审批函[2016]159号文</t>
  </si>
  <si>
    <t>②16.11.17</t>
  </si>
  <si>
    <t>③16.12.9</t>
  </si>
  <si>
    <t>广东省建科建筑设计院有限公司</t>
  </si>
  <si>
    <t>④17.3.1</t>
  </si>
  <si>
    <t>梅州市环市西路车管所内</t>
  </si>
  <si>
    <t>一是对面积约680平方米的档案楼一楼改造成机动车办事大厅，二是对建筑面积约300平方米的办证大厅改造成驾驶人办事大厅，三是对车管所停车场重新规划扩建，改造面积6900平方米，并配套给排水等设施。</t>
  </si>
  <si>
    <t>①2015.11.16</t>
  </si>
  <si>
    <t>17.8.25</t>
  </si>
  <si>
    <t>②梅市发改审批函〔2015〕220号</t>
  </si>
  <si>
    <t>②16.3.11</t>
  </si>
  <si>
    <t>③16.4.01</t>
  </si>
  <si>
    <t>④16.9.26</t>
  </si>
  <si>
    <t>梅州市中环东路25号</t>
  </si>
  <si>
    <t>对原四层的综合楼面积共3197.4平方米进行改造，并在第三层新加建580平方米的钢结构业务场所，建成后总建筑面积3777.4平方米；对建筑立面融入客家元素装饰；安装电梯一部及对场地停车规划。</t>
  </si>
  <si>
    <t>①2015.11.20</t>
  </si>
  <si>
    <t>①16.6.22</t>
  </si>
  <si>
    <t>17.9.8</t>
  </si>
  <si>
    <t>②梅市发改审批函〔2015〕223号</t>
  </si>
  <si>
    <t>②16.9.13</t>
  </si>
  <si>
    <t>结算定案价：3125738.81</t>
  </si>
  <si>
    <t>③16.10.12</t>
  </si>
  <si>
    <t>梅江区梅塘东路85号</t>
  </si>
  <si>
    <t>总投资510万元，改造学生宿舍、卫生间257间，面积12500平方米。 对学生宿舍内墙体刮光，卫生间、供热水房及阳台防水改造，通道贴瓷片，宿舍下陷水沟改造，线路安装并安装独立水、电表等。</t>
  </si>
  <si>
    <t>①2016.1.29</t>
  </si>
  <si>
    <t>①16.7.20</t>
  </si>
  <si>
    <t>17.9.29</t>
  </si>
  <si>
    <t>②梅市发改审批函〔2016〕29号</t>
  </si>
  <si>
    <t>②16.8.8</t>
  </si>
  <si>
    <t>结算定案价：4190670.16</t>
  </si>
  <si>
    <t>③16.9.1</t>
  </si>
  <si>
    <t>④16.10.8</t>
  </si>
  <si>
    <t>梅州市交通技工学校内</t>
  </si>
  <si>
    <t>总改造面积1011平方米；主要包括对A、B、C栋宿舍的卫生间进行改造、更换电气设备、更换铝合金门窗、吊顶天棚、粉刷墙体等</t>
  </si>
  <si>
    <t>①2016.7.22</t>
  </si>
  <si>
    <t>①16.12.7</t>
  </si>
  <si>
    <t>17.11.14</t>
  </si>
  <si>
    <t>②梅市发改审批函[2016]171号</t>
  </si>
  <si>
    <t>②16.12.22</t>
  </si>
  <si>
    <t>结算定案价：1191872.1</t>
  </si>
  <si>
    <t>③17.1.12</t>
  </si>
  <si>
    <t>④17.5.19</t>
  </si>
  <si>
    <t>嘉应学院文科实训大楼及配套项目</t>
  </si>
  <si>
    <t>梅州城区嘉应学院东南角</t>
  </si>
  <si>
    <t>嘉应学院文科实训大楼及配套项目规划用地面积为37418平方米，总建筑面积24270平方米；大楼拟建最高为6层。</t>
  </si>
  <si>
    <t>①2014.2.25</t>
  </si>
  <si>
    <t>①14.2.27</t>
  </si>
  <si>
    <t>17.12.6</t>
  </si>
  <si>
    <t>广东建工对外建设有限公司</t>
  </si>
  <si>
    <t>②梅市发改审批函〔2014〕41号</t>
  </si>
  <si>
    <t>②15.6.25</t>
  </si>
  <si>
    <t>③15.7.24</t>
  </si>
  <si>
    <r>
      <t>③</t>
    </r>
    <r>
      <rPr>
        <sz val="10"/>
        <rFont val="仿宋_GB2312"/>
        <family val="3"/>
      </rPr>
      <t>梅市发改审批函〔2016〕319号</t>
    </r>
  </si>
  <si>
    <t>结算定案价：61325824.43</t>
  </si>
  <si>
    <t>④15.8.24</t>
  </si>
  <si>
    <t>梅州市东山教育基地学海路2号（梅州市艺术学校内）</t>
  </si>
  <si>
    <t>对学生宿舍共96间进行改造有独立卫生间的房间；工程包括卫生间内墙面贴瓷砖、楼顶灯、水龙、排气扇、蹲坐两用马桶等。</t>
  </si>
  <si>
    <t>①2017.1.22</t>
  </si>
  <si>
    <t>结算价：679263.54</t>
  </si>
  <si>
    <t>①17.4.28</t>
  </si>
  <si>
    <t>17.12.29</t>
  </si>
  <si>
    <t>②梅市发改审函[2017]18号</t>
  </si>
  <si>
    <t>②17.5.10</t>
  </si>
  <si>
    <t>③17.6.2</t>
  </si>
  <si>
    <t>④17.7.10</t>
  </si>
  <si>
    <t>2015年梅州城区江北东片区8米以下道路路灯安装工程</t>
  </si>
  <si>
    <t>梅州城区江北东片区</t>
  </si>
  <si>
    <t>梅州城区江北东片区8米以下道路安装LED路灯</t>
  </si>
  <si>
    <t>①2014.7.14</t>
  </si>
  <si>
    <t>结算价：5522635.37</t>
  </si>
  <si>
    <t>①15.10.13</t>
  </si>
  <si>
    <t>17.1.4</t>
  </si>
  <si>
    <t>②梅市发改审批函〔2015〕102号</t>
  </si>
  <si>
    <t>②15.10.30</t>
  </si>
  <si>
    <t>③15.11.20</t>
  </si>
  <si>
    <t>④15.12.30</t>
  </si>
  <si>
    <t xml:space="preserve">梅州城区客天下26米道路改造工程
</t>
  </si>
  <si>
    <t>梅州城区客天下</t>
  </si>
  <si>
    <t>对长1100米、宽26米的道路进行改造，工程包含道路路面、路灯及其他配套设施等；</t>
  </si>
  <si>
    <t>17.1.1</t>
  </si>
  <si>
    <t>惠州市市政工程总公司</t>
  </si>
  <si>
    <t>②梅市发改审批函〔2014〕208号。</t>
  </si>
  <si>
    <t>③14.10.15</t>
  </si>
  <si>
    <t>梅州城区市消防局侧市政道路工程</t>
  </si>
  <si>
    <t xml:space="preserve">梅州市城区市消防局侧
</t>
  </si>
  <si>
    <t>市政道路全长410米，其中前段路长300米，宽24米，后段路长110米，宽18米</t>
  </si>
  <si>
    <t>①2014.1.22</t>
  </si>
  <si>
    <t>①14.4.7</t>
  </si>
  <si>
    <t>17.1.11</t>
  </si>
  <si>
    <t>②梅市发改审批函〔2014〕18号。</t>
  </si>
  <si>
    <t>结算价：3636217.87</t>
  </si>
  <si>
    <t>③14.5.22</t>
  </si>
  <si>
    <t>④14.7.11</t>
  </si>
  <si>
    <t xml:space="preserve">梅州市奇龙坑生活垃圾卫生填埋场填埋区铺膜工程
</t>
  </si>
  <si>
    <t>梅江区西洋镇双黄村</t>
  </si>
  <si>
    <t>填土方铺膜建设工程总长度约600米，高约8米，采取1：1.5的坡比进行填土方，达到铺膜的要求，铺膜按照规范采用膨润土垫、HDPE等材料以及排水设施的建设；本填埋场日处理量为496吨。</t>
  </si>
  <si>
    <t>①15.5.6</t>
  </si>
  <si>
    <t>17.1.2</t>
  </si>
  <si>
    <t>②梅市发改审批函〔2015〕194号</t>
  </si>
  <si>
    <t>②16.5.19</t>
  </si>
  <si>
    <t>结算定案价：5496855.73</t>
  </si>
  <si>
    <t>③16.6.13</t>
  </si>
  <si>
    <t>④16.8.2</t>
  </si>
  <si>
    <t>梅州城区江北西片区8米以下道路</t>
  </si>
  <si>
    <t>主要对梅州城区江北西片区8米以下道路（巷道）安装1017盏LED路灯。</t>
  </si>
  <si>
    <t>①15.12.17</t>
  </si>
  <si>
    <t>17.1.24</t>
  </si>
  <si>
    <t>②梅市发改审批函〔2015〕206号</t>
  </si>
  <si>
    <t>②16.1.12</t>
  </si>
  <si>
    <t>③16.2.2</t>
  </si>
  <si>
    <t>④16.3.25</t>
  </si>
  <si>
    <t>梅州城区渡江津桥修复工程</t>
  </si>
  <si>
    <t>梅州城区江北渡江津桥</t>
  </si>
  <si>
    <t>修复桥梁及两端引道合计长约320米，宽12米</t>
  </si>
  <si>
    <t>①2014.4.14</t>
  </si>
  <si>
    <t>7,596,546,00</t>
  </si>
  <si>
    <t>①14.5.25</t>
  </si>
  <si>
    <t>②梅市发改审批函〔2014〕79号</t>
  </si>
  <si>
    <t>结算定案价：11189343.70</t>
  </si>
  <si>
    <t>③14.7.1</t>
  </si>
  <si>
    <t>④14.11.26</t>
  </si>
  <si>
    <t>梅江区东郊</t>
  </si>
  <si>
    <t>桥长51米，宽13米，单孔跨度为36.5米，工程建设含对桥面病害处理、桥梁下部结构维修及其他配套设施等。</t>
  </si>
  <si>
    <t>②梅市发改审批函〔2015〕193号</t>
  </si>
  <si>
    <t>②16.2.25</t>
  </si>
  <si>
    <t>结算定案价：1613629.86</t>
  </si>
  <si>
    <t>③16.3.17</t>
  </si>
  <si>
    <t>广东省建科建筑设计院</t>
  </si>
  <si>
    <t>④16.10.15</t>
  </si>
  <si>
    <t>①2013.8.28和2016.2.25</t>
  </si>
  <si>
    <t>①13.11.28</t>
  </si>
  <si>
    <t>17.5.27</t>
  </si>
  <si>
    <t>②／</t>
  </si>
  <si>
    <t>②梅市发改审批函〔2013〕192、梅市发改审批函〔2016〕45号。</t>
  </si>
  <si>
    <t>③13.12.19</t>
  </si>
  <si>
    <t>④14.6.20</t>
  </si>
  <si>
    <t>梅州城区嘉应大桥</t>
  </si>
  <si>
    <t>对嘉应大桥建设桥面雨污水径流收集系统工程、新建2座应急池、管井11座、河床加固及其他配套设施等。</t>
  </si>
  <si>
    <t>①2016.10.31</t>
  </si>
  <si>
    <t>①17.1.5</t>
  </si>
  <si>
    <t>17.6.28</t>
  </si>
  <si>
    <t>②梅市发改审批函[2016]263号</t>
  </si>
  <si>
    <t>②17.1.13</t>
  </si>
  <si>
    <t>结算定案价：1313890.34</t>
  </si>
  <si>
    <t>③17.2.14</t>
  </si>
  <si>
    <t>④17.3.23</t>
  </si>
  <si>
    <t>梅州城区西区月影塘</t>
  </si>
  <si>
    <t>新建面积900平方米的广场、面积19.36平方米的四角亭，并配套绿化、亮化及场地给水等相关工程。</t>
  </si>
  <si>
    <t>①2015.7.27</t>
  </si>
  <si>
    <t>①15.12.10</t>
  </si>
  <si>
    <t>17.7.5</t>
  </si>
  <si>
    <t>②梅市发改审批函〔2015〕126号、梅市发改审批函〔2016〕13号</t>
  </si>
  <si>
    <t>②16.1.19</t>
  </si>
  <si>
    <t>结算定案价：2952007.82</t>
  </si>
  <si>
    <t>③16.2.18</t>
  </si>
  <si>
    <t>④16.3.28</t>
  </si>
  <si>
    <t>梅州城区芹洋跨江输污工程</t>
  </si>
  <si>
    <t>梅州市供排水管理处</t>
  </si>
  <si>
    <t>梅州城区芹洋半岛跨江至二期污水厂</t>
  </si>
  <si>
    <t>建筑面积1411平方米，工程主要包括沿线埋设压力输污管道（含跨江管道）。DN600管道670米，DN200管道391米，并建污水提升泵站一座。</t>
  </si>
  <si>
    <t>①2015.4.15</t>
  </si>
  <si>
    <t>①15.11.5</t>
  </si>
  <si>
    <t>17.7.20</t>
  </si>
  <si>
    <t>②梅市发改审批函〔2015〕33号、180号、〔2016〕125号</t>
  </si>
  <si>
    <t>②15.11.13</t>
  </si>
  <si>
    <t>结算定案价：18263371.02</t>
  </si>
  <si>
    <t>③15.12.8</t>
  </si>
  <si>
    <t>④15.12.23</t>
  </si>
  <si>
    <t xml:space="preserve">梅州城区客天下市政道路路灯安装工程 </t>
  </si>
  <si>
    <t>主要在客天下市政道路安装33盏LED路灯.</t>
  </si>
  <si>
    <t>①2016.10.10</t>
  </si>
  <si>
    <t>①17.4.24</t>
  </si>
  <si>
    <t>17.11.7</t>
  </si>
  <si>
    <t>②梅市发改审批函[2016]243号</t>
  </si>
  <si>
    <t>②17.5.27</t>
  </si>
  <si>
    <t>结算定案价：617803.59</t>
  </si>
  <si>
    <t>③17.6.22</t>
  </si>
  <si>
    <t>④17.7.24</t>
  </si>
  <si>
    <t>梅州城区马鞍山公园工程项目（一期）</t>
  </si>
  <si>
    <t>梅州嘉应新区管理委员会</t>
  </si>
  <si>
    <t>梅江区东升村马鞍山</t>
  </si>
  <si>
    <t>一期为马鞍山山体范围，总面积14.5公顷，工程投资为8700万元；二期为村庄湿地，总建筑面积11.56公顷，工程投资为7000万元；三期为原有污水厂及科捷公司地块，总面积4公顷，工程投资为5000万元。</t>
  </si>
  <si>
    <t>①15.3.10</t>
  </si>
  <si>
    <t>①15.12.11</t>
  </si>
  <si>
    <t>政府财政自筹</t>
  </si>
  <si>
    <t>17.9.2</t>
  </si>
  <si>
    <t>棕榈园林股份有限公司</t>
  </si>
  <si>
    <t>②梅市发改审批函[2015]4号</t>
  </si>
  <si>
    <t>②15.3.26</t>
  </si>
  <si>
    <t>③15.4.22</t>
  </si>
  <si>
    <t>④15.6.18</t>
  </si>
  <si>
    <t>梅州城区半岛滨水公园工程（一期）</t>
  </si>
  <si>
    <t>梅江区金山街道办芹洋半岛</t>
  </si>
  <si>
    <t>沿梅江芹洋半岛U型水系的北岸建设，U型地块西起嘉应东路，东至S223省道结束，总长约4.7公里。</t>
  </si>
  <si>
    <t>17.11.23</t>
  </si>
  <si>
    <t>②梅市发改审批函[2015]5号</t>
  </si>
  <si>
    <t>珠海市工程监理有限公司</t>
  </si>
  <si>
    <t>④16.3.18</t>
  </si>
  <si>
    <t>制表:傅新志</t>
  </si>
  <si>
    <t>2018年度代建项目竣工情况表</t>
  </si>
  <si>
    <t>梅州城区梅水路</t>
  </si>
  <si>
    <t>建设长179米、宽21米的道路和一座长34米、宽18米的桥梁；工程包括道路工程、桥梁工程、给排水、路灯、绿化、综合管线及其他配套设施等。</t>
  </si>
  <si>
    <t>2018.1.12</t>
  </si>
  <si>
    <t>②梅市发改审批函〔2015〕107号</t>
  </si>
  <si>
    <t>②15.12.30</t>
  </si>
  <si>
    <t>③梅市发改审批函〔2017〕20号</t>
  </si>
  <si>
    <t>结算定案价：11715094.65</t>
  </si>
  <si>
    <t>③16.1.20</t>
  </si>
  <si>
    <t>梅州城区彬芳大道及华南大道市政道路公交站亭工程</t>
  </si>
  <si>
    <t>梅州城区彬芳大道、华南大道</t>
  </si>
  <si>
    <t>改造彬芳大道、华南大道沿线公交站亭共32座，工程包含拆建公交站亭、拆除绿化带、移除树木、挖补人行道、修复沥青混凝土路面及其它附属设施。</t>
  </si>
  <si>
    <t>①2017.3.7</t>
  </si>
  <si>
    <t>①17.3.17</t>
  </si>
  <si>
    <t>②梅市发改审批函[2017]34号</t>
  </si>
  <si>
    <t>②17.6.23</t>
  </si>
  <si>
    <t>②梅市发改审批函[2017]80号</t>
  </si>
  <si>
    <t>结算定案价：4901177.45</t>
  </si>
  <si>
    <t>③17.7.14</t>
  </si>
  <si>
    <t>④17.8.9</t>
  </si>
  <si>
    <t>梅州城区部分路段景观灯（LED灯）改造</t>
  </si>
  <si>
    <t>梅州城区梅江一、二、三、四路</t>
  </si>
  <si>
    <t>主要在梅江大道（一、二、三、四路）安装708盏LED路灯。</t>
  </si>
  <si>
    <t>2018.1.24</t>
  </si>
  <si>
    <t>②梅市发改审批函[2016]239号</t>
  </si>
  <si>
    <t>结算定案价：2205135.38</t>
  </si>
  <si>
    <t>③17.6.28</t>
  </si>
  <si>
    <t>④17.7.26</t>
  </si>
  <si>
    <t>梅州市进出境货运车辆检查场内</t>
  </si>
  <si>
    <t>建设规模及内容：搭建钢结构面积1125平方米；工程包括：破除原有绿化带，钢结构部分土建工程，钢结构工程，铺设混凝土场地道路，值班室及其它附属配套设施等。</t>
  </si>
  <si>
    <t>①2017.5.31</t>
  </si>
  <si>
    <t>①17.7.7</t>
  </si>
  <si>
    <t>2018.1.31</t>
  </si>
  <si>
    <t>②梅市发改审函[2017]107号</t>
  </si>
  <si>
    <t>②17.8.10</t>
  </si>
  <si>
    <t>结算定案价：2162310.48</t>
  </si>
  <si>
    <t>③17.8.31</t>
  </si>
  <si>
    <t>广东佰为建筑设计有限公司</t>
  </si>
  <si>
    <t>④17.9.14</t>
  </si>
  <si>
    <t>梅州城区碧桂园市政道路改造工程</t>
  </si>
  <si>
    <t>梅江区月梅碧桂园北侧</t>
  </si>
  <si>
    <t>道路长1120米、宽50米。工程包括路面、排水箱涵、路灯、绿化及地下综合等配套设施。</t>
  </si>
  <si>
    <t>①2013.9.10</t>
  </si>
  <si>
    <t>①13.11.4</t>
  </si>
  <si>
    <t>2018.2.28</t>
  </si>
  <si>
    <t>广西盛丰建设集团有限公司</t>
  </si>
  <si>
    <t>②梅市发改审批函〔2013〕200号，梅市发改审批函〔2016〕82号</t>
  </si>
  <si>
    <t>②13.11.28</t>
  </si>
  <si>
    <t>结算定案价：45517668.74</t>
  </si>
  <si>
    <t>③13.12.20</t>
  </si>
  <si>
    <t>④14.5.26</t>
  </si>
  <si>
    <t>梅州大桥东端堤上路</t>
  </si>
  <si>
    <t xml:space="preserve">改造长330米、宽9-16米的道路，工程包括道路、排水、标志线、管线迁移及其他配套设施等。 </t>
  </si>
  <si>
    <t>①2016.10.20</t>
  </si>
  <si>
    <t>①16.12.22</t>
  </si>
  <si>
    <t>2018.4.1</t>
  </si>
  <si>
    <t>②梅市发改审批函[2016]254号</t>
  </si>
  <si>
    <t>②17.1.19</t>
  </si>
  <si>
    <t>结算定案价：2377138.29</t>
  </si>
  <si>
    <t>③17.2.15</t>
  </si>
  <si>
    <t>④17.5.11</t>
  </si>
  <si>
    <t>梅州城区梅兴路</t>
  </si>
  <si>
    <t>改造长920米、宽7米的道路，工程包括道路路面挖补，浇筑水泥混凝土路面，摊铺沥青混凝土路面，排水沟、人行道维修及其他配套设施等。</t>
  </si>
  <si>
    <t>2018.5.16</t>
  </si>
  <si>
    <t>②梅市发改审批函[2016]253号</t>
  </si>
  <si>
    <t>②17.1.22</t>
  </si>
  <si>
    <t>结算定案价：1894992.18</t>
  </si>
  <si>
    <t>③17.2.21</t>
  </si>
  <si>
    <t>④17.5.15</t>
  </si>
  <si>
    <t>梅州城区东山大道、百岁山、侨新路、梅江一、二、三、四路、南堤</t>
  </si>
  <si>
    <t>主要对城区东山大道、百岁山、侨新路、梅江）一、二、三、四路）、南堤（梅州大桥至梅塘村）安装492盏LED路灯。</t>
  </si>
  <si>
    <t>2018.5.28</t>
  </si>
  <si>
    <t>广东勤上半导体照明科技工程有限公司</t>
  </si>
  <si>
    <t>②梅市发改审批函[2016]241号</t>
  </si>
  <si>
    <t>结算价：7952230.19</t>
  </si>
  <si>
    <t>③17.6.30</t>
  </si>
  <si>
    <t>④17.8.3</t>
  </si>
  <si>
    <t>建设日供水8万立方米自来水厂，取水管网总长8000米，取水泵站及场地，绿化等。</t>
  </si>
  <si>
    <t>①2009.11.11</t>
  </si>
  <si>
    <t>2018.5.8</t>
  </si>
  <si>
    <t>②梅市发改资[2009]240号、[2012]48号</t>
  </si>
  <si>
    <t>②10.6.12</t>
  </si>
  <si>
    <t>结算定案价：56814141.13</t>
  </si>
  <si>
    <t>③10.7.2</t>
  </si>
  <si>
    <t>④10.7.8</t>
  </si>
  <si>
    <t>梅州城区8米以下巷道路灯安装</t>
  </si>
  <si>
    <t>江南丽都路以南、江北环市路以外</t>
  </si>
  <si>
    <t>主要对梅州城区8米以下道路（巷道）安装1126盏LED路灯。</t>
  </si>
  <si>
    <t>2018.6.27</t>
  </si>
  <si>
    <t>②梅市发改审批函[2016]244号</t>
  </si>
  <si>
    <t>结算定案价：7228474.75</t>
  </si>
  <si>
    <t>③17.7.4</t>
  </si>
  <si>
    <t>④17.8.20</t>
  </si>
  <si>
    <t>梅州城区客都大道、城区交通圆盘、交通岛等地段</t>
  </si>
  <si>
    <t>分别在客都大道、城区交通圆盘、交通岛等地段面积约3000平方米的绿化带种植时花。</t>
  </si>
  <si>
    <t>①2017.07.12</t>
  </si>
  <si>
    <t>2018.6.5</t>
  </si>
  <si>
    <t>②梅市发改审批函[2017]159号</t>
  </si>
  <si>
    <t>②17.12.29</t>
  </si>
  <si>
    <t xml:space="preserve">广州致合工程咨询有限公司 </t>
  </si>
  <si>
    <t>结算定案价：2124029.87</t>
  </si>
  <si>
    <t>③18.1.23</t>
  </si>
  <si>
    <t>④18.2.1</t>
  </si>
  <si>
    <t>梅州城区东山大道学院路（梅州农业学校天字岌校区科学馆一楼）</t>
  </si>
  <si>
    <t>建设规模及内容：对面积326平方米的信息中心展示厅进行装修；工程包括地面工程、墙面工程、天棚工程、门窗工程、显示系统、会议扩声系统、无纸化会议系统、分布式交互管理系统等配套设施。</t>
  </si>
  <si>
    <t>①2017.2.28</t>
  </si>
  <si>
    <t>①17.7.13</t>
  </si>
  <si>
    <t>2018.6.13</t>
  </si>
  <si>
    <t>②梅市发改审函[2017]28号</t>
  </si>
  <si>
    <t>②17.7.28</t>
  </si>
  <si>
    <t>③17.8.18</t>
  </si>
  <si>
    <t>北京通程泛华建筑工程顾问有限公司梅州分公司</t>
  </si>
  <si>
    <t>④17.10.11</t>
  </si>
  <si>
    <t>梅州市新中路82号</t>
  </si>
  <si>
    <t xml:space="preserve">
对建筑面积1350平方米的一楼经办服务大厅进行改造；工程主要按视觉识别标志改造大厅的吊顶、墙面、柜台、网络、灯光照明、线路、通风空调、配电房、消防设施等。
</t>
  </si>
  <si>
    <t>①2017.8.6</t>
  </si>
  <si>
    <t>①17.11.3</t>
  </si>
  <si>
    <t>2018.8.16</t>
  </si>
  <si>
    <t>②梅市发改审函[2017]191号</t>
  </si>
  <si>
    <t>②17.11.17</t>
  </si>
  <si>
    <t>结算定案价：1423616.82</t>
  </si>
  <si>
    <t>③17.12.12</t>
  </si>
  <si>
    <t>④18.3.8</t>
  </si>
  <si>
    <t xml:space="preserve">梅州市巡察机构办公场所维修改造工程 </t>
  </si>
  <si>
    <t>梅州市梅江区机关路9号</t>
  </si>
  <si>
    <t>对市委巡察办办公用房和业务用房、市委车队大楼外墙和公共停车场进行维修改造；一是市委巡察办用房改造，维修改造面积951.8平方米面积（其中办公用房面积680.8平方米，业务用房面积271平方米）；二是市委车队大楼外墙维修和公共停车场改造，维修车队大楼外墙面积1340.72平方米，改造大院公共停车场面积1033.17平方米。</t>
  </si>
  <si>
    <t>①2018.1.19</t>
  </si>
  <si>
    <t>①18.1.22</t>
  </si>
  <si>
    <t>2018.8.27</t>
  </si>
  <si>
    <t>广东中天空间设计有限公司</t>
  </si>
  <si>
    <t>②梅市发改审批函〔2018〕13号</t>
  </si>
  <si>
    <t>②18.2.9</t>
  </si>
  <si>
    <t>结算定案价：4019099.65</t>
  </si>
  <si>
    <t>③18.3.2</t>
  </si>
  <si>
    <t>④18.3.20</t>
  </si>
  <si>
    <t>梅州市华南大道27号（中共梅州市委党校内）</t>
  </si>
  <si>
    <t>项目规划用地面积3182.50平方米，总建筑面积5301.04平方米。主要建设内容：图书馆1200平方米、实训室300平方米、学员讨论室320平方米、陈列室450平方米、学术报告厅330平方米、人防地下室1067平方米、公共走廊、楼梯、电梯等公共面积1634.04平方。</t>
  </si>
  <si>
    <t>①2017.1.6</t>
  </si>
  <si>
    <t>①17.1.6</t>
  </si>
  <si>
    <t>2018.10.30</t>
  </si>
  <si>
    <t>②梅市发改审函[2017]5、[2017]244号</t>
  </si>
  <si>
    <t>②17.7.13</t>
  </si>
  <si>
    <t>结算定案价：14118140.34</t>
  </si>
  <si>
    <t>③17.8.3</t>
  </si>
  <si>
    <t>④17.9.4</t>
  </si>
  <si>
    <t>梅州城区鸿通路至鸿达路</t>
  </si>
  <si>
    <t>改造长352米、宽12米的道路，新建规划长168米，宽12米的道路；工程包括道路、排水综合管线及其他配套设施等。</t>
  </si>
  <si>
    <t>①2016.9.30</t>
  </si>
  <si>
    <t>①16.11.30</t>
  </si>
  <si>
    <t>已于2020年6月2日送审结算。</t>
  </si>
  <si>
    <t>2018.12.12</t>
  </si>
  <si>
    <t>②梅市发改审批函[2016]234号</t>
  </si>
  <si>
    <t>②16.12.29</t>
  </si>
  <si>
    <t>③17.1.19</t>
  </si>
  <si>
    <t>④18.3.6</t>
  </si>
  <si>
    <t>梅州城区东升工业园园区路灯改造工程</t>
  </si>
  <si>
    <t>梅州城区东升工业园区内</t>
  </si>
  <si>
    <t>对园区内2.5公里内的市政道路安装9米单臂LED路灯210套、三遥智能控制箱3台。</t>
  </si>
  <si>
    <t>①2017.6.29</t>
  </si>
  <si>
    <t>2018.12.5</t>
  </si>
  <si>
    <t>广东顺通建设有限公司</t>
  </si>
  <si>
    <t>②梅市发改审批函[2017]141、[2018]22号</t>
  </si>
  <si>
    <t>②18.4.20</t>
  </si>
  <si>
    <t>结算定案价：2539830.31</t>
  </si>
  <si>
    <t>③18.5.17</t>
  </si>
  <si>
    <t>④18.7.10</t>
  </si>
  <si>
    <t>对党校改造建筑面积16325平方米（饭堂、综合楼、小礼堂、教学科研楼、1至3号学员楼，共7栋）；工程主要包括外墙饰面改造铺贴、外墙窗改造、加装防盗网、挑檐铺设瓦面、门楼加固、室外排水、场地绿化、电气照明等，并配套附属设施。</t>
  </si>
  <si>
    <t>①2017.4.18</t>
  </si>
  <si>
    <t>①17.4.27</t>
  </si>
  <si>
    <t>2018.12.17</t>
  </si>
  <si>
    <t>②梅市发改审函[2017]79、[2017]245号</t>
  </si>
  <si>
    <t>②17.11.16</t>
  </si>
  <si>
    <t>③17.12.7</t>
  </si>
  <si>
    <t>④18.1.9</t>
  </si>
  <si>
    <t>复核:邓俊</t>
  </si>
  <si>
    <r>
      <t>2018年1～1</t>
    </r>
    <r>
      <rPr>
        <b/>
        <sz val="20"/>
        <rFont val="宋体"/>
        <family val="0"/>
      </rPr>
      <t>2</t>
    </r>
    <r>
      <rPr>
        <b/>
        <sz val="20"/>
        <rFont val="宋体"/>
        <family val="0"/>
      </rPr>
      <t>月份招标投标情况表</t>
    </r>
  </si>
  <si>
    <t>梅州市实验小学建设工程</t>
  </si>
  <si>
    <t>广东诚创建设有限公司</t>
  </si>
  <si>
    <t>第一次招标
失败</t>
  </si>
  <si>
    <t>第二次招标
失败</t>
  </si>
  <si>
    <t>2018.10.19</t>
  </si>
  <si>
    <t>2018.11.19</t>
  </si>
  <si>
    <t xml:space="preserve">梅州区域性综合消防训练基地及梅州高新技术产业园区消防站项目  </t>
  </si>
  <si>
    <t>梅州市公安消防支队</t>
  </si>
  <si>
    <t>2018.1.4</t>
  </si>
  <si>
    <t>2018.2.2</t>
  </si>
  <si>
    <t>汕头市建安（集团）公司（牵头人）、广州市设计院</t>
  </si>
  <si>
    <t>2018.4.28</t>
  </si>
  <si>
    <t>2018.5.24</t>
  </si>
  <si>
    <t>2018.5.25</t>
  </si>
  <si>
    <t>2018.6.21</t>
  </si>
  <si>
    <t xml:space="preserve">梅州农业学校天字岌校区实训楼工程 </t>
  </si>
  <si>
    <t>梅州市润城建设项目管理有限公司</t>
  </si>
  <si>
    <t>正在设计阶段，未具备施工招标条件</t>
  </si>
  <si>
    <t>中共梅州市委统战部办公楼改造工程</t>
  </si>
  <si>
    <t xml:space="preserve">中共梅州市委统一战线工作部 </t>
  </si>
  <si>
    <t>2018.8.31</t>
  </si>
  <si>
    <t>2018.9.21</t>
  </si>
  <si>
    <t>2018.7.9</t>
  </si>
  <si>
    <t>2018.8.1</t>
  </si>
  <si>
    <t>梅州蕉华产业转移工业园南部污水管网工程</t>
  </si>
  <si>
    <t>梅州市蕉华管理区</t>
  </si>
  <si>
    <t>2018.4.20</t>
  </si>
  <si>
    <t>2018.5.17</t>
  </si>
  <si>
    <t>梅州城区嘉应中路（学艺路口）人行天桥工程</t>
  </si>
  <si>
    <t>广东文宇造价咨询有限公司</t>
  </si>
  <si>
    <t>广东天翔建设工程有限公司</t>
  </si>
  <si>
    <t>2018.5.23</t>
  </si>
  <si>
    <t>梅州城区彬芳大道（喜多多侧）人行天桥工程</t>
  </si>
  <si>
    <t>广东利晟建设有限公司</t>
  </si>
  <si>
    <t>2018.5.22</t>
  </si>
  <si>
    <t>梅州市纪委市监察委办案业务用房维修改造工程</t>
  </si>
  <si>
    <t>2018.7.19</t>
  </si>
  <si>
    <t>嘉应学院医学院院士工作站和中心实验室改造工程</t>
  </si>
  <si>
    <t xml:space="preserve">广东启鑫建设工程有限公司 </t>
  </si>
  <si>
    <t>2018.7.10</t>
  </si>
  <si>
    <t>2018.8.3</t>
  </si>
  <si>
    <t>梅州城区丽都路和金燕大道及客天下观光路市容美化工程</t>
  </si>
  <si>
    <t>广州市骏烨建筑工程有限公司</t>
  </si>
  <si>
    <t>2017.7.9</t>
  </si>
  <si>
    <t>2018.7.31</t>
  </si>
  <si>
    <t>梅州城区江南中路及G205环城路公交站亭改造工程</t>
  </si>
  <si>
    <t xml:space="preserve"> 梅州市集一建设有限公司</t>
  </si>
  <si>
    <t>2018.8.2</t>
  </si>
  <si>
    <t>梅州城区千佛塔LED景观灯照明安装工程</t>
  </si>
  <si>
    <t xml:space="preserve">广州市鼎盛建设工程有限公司 </t>
  </si>
  <si>
    <t>2018.7.13</t>
  </si>
  <si>
    <t>2018.8.7</t>
  </si>
  <si>
    <t>梅州城区华南大道（田家炳医院侧）人行天桥工程</t>
  </si>
  <si>
    <t>惠州市市政动迁建设有限公司</t>
  </si>
  <si>
    <t>2018.9.14</t>
  </si>
  <si>
    <t>2018.10.8</t>
  </si>
  <si>
    <t>梅州城区新中路、嘉应路及S223线与学子大道交叉口交通隔离栏改造工程</t>
  </si>
  <si>
    <t> 公诚管理咨询有限公司</t>
  </si>
  <si>
    <t>蕉岭县兴业建设工程有限公司</t>
  </si>
  <si>
    <t>2018.9.18</t>
  </si>
  <si>
    <t>2018.10.11</t>
  </si>
  <si>
    <t>梅州城区梅松路嘉应大学老校门段排水箱涵改造工程</t>
  </si>
  <si>
    <t>梅州市城市供排水中心</t>
  </si>
  <si>
    <t>2018.10.10</t>
  </si>
  <si>
    <t>梅州城区广州大桥与站前路交叉口沥青加铺工程</t>
  </si>
  <si>
    <t>广东恒天泰建设集团有限公司</t>
  </si>
  <si>
    <r>
      <t>2</t>
    </r>
    <r>
      <rPr>
        <sz val="11"/>
        <rFont val="宋体"/>
        <family val="0"/>
      </rPr>
      <t>018.9.21</t>
    </r>
  </si>
  <si>
    <r>
      <t>2</t>
    </r>
    <r>
      <rPr>
        <sz val="11"/>
        <rFont val="宋体"/>
        <family val="0"/>
      </rPr>
      <t>018.10.17</t>
    </r>
  </si>
  <si>
    <t>梅州城区新中东路改造工程</t>
  </si>
  <si>
    <t>深圳市建星项目管理顾问有限公司</t>
  </si>
  <si>
    <t>2018.10.15</t>
  </si>
  <si>
    <t>2018.11.7</t>
  </si>
  <si>
    <t>深圳市中润达建筑工程有限公司</t>
  </si>
  <si>
    <t>2018.11.13</t>
  </si>
  <si>
    <t>梅州市直属机关幼儿园场地改造工程</t>
  </si>
  <si>
    <t>梅州市直属机关幼儿园</t>
  </si>
  <si>
    <t>广东立家建设工程有限公司</t>
  </si>
  <si>
    <t>2018.11.23</t>
  </si>
  <si>
    <t>2018.12.13</t>
  </si>
  <si>
    <t>梅州城区客天下18米道路人行道改造工程</t>
  </si>
  <si>
    <t xml:space="preserve">惠州市建佳造价咨询事务所有限公司 </t>
  </si>
  <si>
    <t>2018.11.22</t>
  </si>
  <si>
    <t>2018.12.14</t>
  </si>
  <si>
    <t>梅州城区梅水路汉帝宫停车场及休闲绿地工程</t>
  </si>
  <si>
    <t>深圳盐港建设工程有限公司</t>
  </si>
  <si>
    <t>2019.1.8</t>
  </si>
  <si>
    <t>梅州市国土资源档案馆高低压变配电工程</t>
  </si>
  <si>
    <t>梅州市不动产档案馆</t>
  </si>
  <si>
    <t>2018.11.15</t>
  </si>
  <si>
    <t>2018.12.6</t>
  </si>
  <si>
    <t>广东省文物保护单位东山书院修缮工程</t>
  </si>
  <si>
    <t>2018.9.4</t>
  </si>
  <si>
    <t>2018.8.17</t>
  </si>
  <si>
    <t>2018.9.26</t>
  </si>
  <si>
    <t>合    计</t>
  </si>
  <si>
    <t xml:space="preserve">                      制表:温利婷</t>
  </si>
  <si>
    <r>
      <t>二、广州（梅州）产业转移工业园代建项目工程进度情况表（2018年</t>
    </r>
    <r>
      <rPr>
        <b/>
        <sz val="20"/>
        <color indexed="10"/>
        <rFont val="宋体"/>
        <family val="0"/>
      </rPr>
      <t>11</t>
    </r>
    <r>
      <rPr>
        <b/>
        <sz val="20"/>
        <rFont val="宋体"/>
        <family val="0"/>
      </rPr>
      <t>月份）</t>
    </r>
  </si>
  <si>
    <t>总投资       （万元）</t>
  </si>
  <si>
    <t>建设  地点</t>
  </si>
  <si>
    <t>①立项时间 
②立项批文号</t>
  </si>
  <si>
    <t>主合同价款（元）</t>
  </si>
  <si>
    <t>已申请工程款（万元）</t>
  </si>
  <si>
    <t>验收  日期</t>
  </si>
  <si>
    <t>（一）市政工程</t>
  </si>
  <si>
    <t>自来水厂工程普通机电设备、自动化控制设备及化验室设备采购项目（包二）</t>
  </si>
  <si>
    <t>取水泵房设备已安装完成。</t>
  </si>
  <si>
    <t>取水泵房中运行的设备已进行调试，剩余调试工作需等待包一设备完善后再进行调试。</t>
  </si>
  <si>
    <t>市政工程小计</t>
  </si>
  <si>
    <t>合              计</t>
  </si>
  <si>
    <t>制表:邓俊</t>
  </si>
  <si>
    <t>2019年度代建项目竣工情况表</t>
  </si>
  <si>
    <t>梅州市国土资源档案馆</t>
  </si>
  <si>
    <t>梅州市华南大道29号（市国土资源局内）</t>
  </si>
  <si>
    <t>项目规划用地面积2800平方米，主要建设内容：新建一栋楼高5层，建筑面积3800平方米（地上面积3000平方米、地下人防工程800平方米），并配套其它附属设施。</t>
  </si>
  <si>
    <t>①2017.3.30</t>
  </si>
  <si>
    <t>①17.5.19</t>
  </si>
  <si>
    <t>2019.1.25</t>
  </si>
  <si>
    <t xml:space="preserve">广东粤腾建设有限公司 </t>
  </si>
  <si>
    <t>②17.11.15</t>
  </si>
  <si>
    <t>③17.12.8</t>
  </si>
  <si>
    <t>配置梅州市国土资源档案馆项目的高低压变配电工程。</t>
  </si>
  <si>
    <t>②梅市发改审函[2017]54、[2017]209号</t>
  </si>
  <si>
    <t>①18.10.17</t>
  </si>
  <si>
    <t>2019.4.22</t>
  </si>
  <si>
    <t xml:space="preserve">梅州市忠信建筑工程有限公司 </t>
  </si>
  <si>
    <t>②18.11.15</t>
  </si>
  <si>
    <t>结算价：163375.89</t>
  </si>
  <si>
    <t>③18.12.6</t>
  </si>
  <si>
    <t>广东集一信雅装饰设计工程有限公司</t>
  </si>
  <si>
    <t>④2019.1.5</t>
  </si>
  <si>
    <t>梅江区学子大道（市职业技术学校内）</t>
  </si>
  <si>
    <t>新建1栋楼高6层面积4314.08平方米的实训楼，内设数控区、机电区、会计区、活动区等4个功能区；工程包括：主体工程、建筑装饰、水电安装、电气安装、绿化及其它配套设施等。</t>
  </si>
  <si>
    <t>①2016.3.11</t>
  </si>
  <si>
    <t>①17.4.18</t>
  </si>
  <si>
    <t>②梅市发改审函[2016]84号</t>
  </si>
  <si>
    <t>②17.5.12</t>
  </si>
  <si>
    <t>结算定案价：10755084.19</t>
  </si>
  <si>
    <t>③17.6.9</t>
  </si>
  <si>
    <t>④17.8.1</t>
  </si>
  <si>
    <t>梅州市梅江区彬芳大道中路C栋1-4层</t>
  </si>
  <si>
    <t>将原市廉政教育中心办公楼1~4层发行为市纪委市监察委办案业务用房，维修改造面积2650平方米；工程包括：天棚吊顶，楼地面，墙面粉刷，水电安装，消防设施等其他附属配套设施</t>
  </si>
  <si>
    <t>①2018.3.23</t>
  </si>
  <si>
    <t>①18.6.15</t>
  </si>
  <si>
    <t>已于2019年8月16日结算送审。</t>
  </si>
  <si>
    <t>2019.1.11</t>
  </si>
  <si>
    <t>②梅市发改审批函〔2018〕66号、〔2018〕68号</t>
  </si>
  <si>
    <t>②18.6.27</t>
  </si>
  <si>
    <t>③18.7.19</t>
  </si>
  <si>
    <t>④18.8.15</t>
  </si>
  <si>
    <t>梅州市黄塘路146号</t>
  </si>
  <si>
    <t>对现有科学馆7层改造为院士工作站和中心实验室，改造面积为592平方米；工程包括建筑装饰工程、安装工程、给排水工程及其他配套设施等。</t>
  </si>
  <si>
    <t>①2017.10.13</t>
  </si>
  <si>
    <t>①17.10.13</t>
  </si>
  <si>
    <t>2019.2.28</t>
  </si>
  <si>
    <t>广东启鑫建设工程有限公司</t>
  </si>
  <si>
    <t>②梅市发改审批函〔2014〕137号、〔2018〕98号</t>
  </si>
  <si>
    <t>②18.7.10</t>
  </si>
  <si>
    <t>公诚管理咨询有限公司</t>
  </si>
  <si>
    <t>结算定案价：655834.05</t>
  </si>
  <si>
    <t>③18.8.3</t>
  </si>
  <si>
    <t>④18.9.21</t>
  </si>
  <si>
    <t>梅州市江南丽都西路51号</t>
  </si>
  <si>
    <t>改造建筑总面积4167.37平方米（其中：原综合大楼面积2238.37平方米、原就业大楼面积1319平方米、原残联宿舍A栋一楼面积450平方米、新建楼梯面积160平方米）；改造活动场地1409平方米（其中：原综合大楼天面669平方米、原就业大楼天面440平方米、残联宿舍A栋门前场地300平方米）</t>
  </si>
  <si>
    <t>①2016.4.28</t>
  </si>
  <si>
    <t>①17.5.3</t>
  </si>
  <si>
    <t>2019.3.26</t>
  </si>
  <si>
    <t>广东粤兴建设有限公司</t>
  </si>
  <si>
    <t>②梅市发改审函[2017]82、[2017]237号</t>
  </si>
  <si>
    <t>②17.12.8</t>
  </si>
  <si>
    <t>③17.12.29</t>
  </si>
  <si>
    <t>④18.3.13</t>
  </si>
  <si>
    <t xml:space="preserve">梅江区新中路、嘉应路、S223线与学子大道交叉口 </t>
  </si>
  <si>
    <t>改造隔离护栏长2300米，包括浇筑混凝土护栏、安装上部护栏支架及其他附属设施。</t>
  </si>
  <si>
    <t>2019.4.1</t>
  </si>
  <si>
    <t>②梅市发改审批函[2017]176、[2018]122号</t>
  </si>
  <si>
    <t>②18.9.19</t>
  </si>
  <si>
    <t>结算价：1377724.26</t>
  </si>
  <si>
    <t>③18.10.11</t>
  </si>
  <si>
    <t>④18.11.30</t>
  </si>
  <si>
    <t>敷设长2.3千米双壁波纹污水管（DN600—800UPVC）和部分Φ800mm混凝土预制管；工程包括原路面拆除、土方工程、水管安装、检查井、新铺路面等其他附属设施</t>
  </si>
  <si>
    <t>①2017.9.18</t>
  </si>
  <si>
    <t>①18.3.20</t>
  </si>
  <si>
    <t>已于2019年10月8日结算送审</t>
  </si>
  <si>
    <t>2019.4.11</t>
  </si>
  <si>
    <t>②梅市发改审批函[2017]217、[2017]298</t>
  </si>
  <si>
    <t>深圳市招商工程项目管理有限公司</t>
  </si>
  <si>
    <t>③18.5.16</t>
  </si>
  <si>
    <t>④18.7.11</t>
  </si>
  <si>
    <t>梅州城区爱心路至中心坝</t>
  </si>
  <si>
    <t>改造长198米、宽12米的道路；工程包括道路、给排水、路灯、综合管线及其他配套设施等。</t>
  </si>
  <si>
    <t>①16.12.23</t>
  </si>
  <si>
    <t>2019.5.9</t>
  </si>
  <si>
    <t>②梅市发改审批函[2016]257号</t>
  </si>
  <si>
    <t>结算定案价：1883404.27</t>
  </si>
  <si>
    <t>③17.2.23</t>
  </si>
  <si>
    <t>④17.5.2</t>
  </si>
  <si>
    <t>梅州城区嘉应中路（学艺路口）
人行天桥工程（十大民生工程）</t>
  </si>
  <si>
    <t>梅州城区嘉应中路（学艺路口）</t>
  </si>
  <si>
    <t>新建1座长40米、宽4.5米的人行天桥。</t>
  </si>
  <si>
    <t>①2017.8.7</t>
  </si>
  <si>
    <t>2019.5.5</t>
  </si>
  <si>
    <t>②梅市发改审批函[2017]185、[2018]80号</t>
  </si>
  <si>
    <t>②18.4.28</t>
  </si>
  <si>
    <t>结算定案价：2350574.29</t>
  </si>
  <si>
    <t>③18.5.23</t>
  </si>
  <si>
    <t>广州炫成工程咨询有限公司</t>
  </si>
  <si>
    <t>④18.7.26</t>
  </si>
  <si>
    <t>黄遵宪纪念馆升级改造工程（首期）</t>
  </si>
  <si>
    <t>梅州市东山大道2号</t>
  </si>
  <si>
    <t>首期估算总投资139.9万元，改造面积1160平方米，建设内容 主要包括黄遵宪生平事迹陈列展览的升级改造及恢复黄遵宪故居荣禄第明清时期的生活场景。</t>
  </si>
  <si>
    <t>①2016.6.14</t>
  </si>
  <si>
    <t>①16.7.11</t>
  </si>
  <si>
    <t>已于2020年8月3日结算送审</t>
  </si>
  <si>
    <t>②16.8.23</t>
  </si>
  <si>
    <t>③16.11.17</t>
  </si>
  <si>
    <t>④18.10.8</t>
  </si>
  <si>
    <t>黄遵宪纪念馆升级改造工程（二期）</t>
  </si>
  <si>
    <t>二期总投资301.8万元，改造面积1600平方米，用于梅州非物质文化遗 产展览馆建设，建设内容主要编写陈列大纲，陈列设计、陈列布展等。</t>
  </si>
  <si>
    <t>②梅市发改审批函[2016]138号文</t>
  </si>
  <si>
    <t>广东梅州市下市状元桥（东山书院内）</t>
  </si>
  <si>
    <t>修缮面积1670.7平方米；工程包括拆除屋面瓦、内外墙立面抹灰、原三合土地面，内外墙粉刷，屋面维修，重建卫生间、道路、休闲长廊，安装监控系统、防盗系统，消防系统，应急照明系统，火灾自动报警系统等配套设施</t>
  </si>
  <si>
    <t>①2017.7.6</t>
  </si>
  <si>
    <t>①18.1.23</t>
  </si>
  <si>
    <t>已于2020年1月22日结算送审。</t>
  </si>
  <si>
    <t>2019.5.21</t>
  </si>
  <si>
    <t>梅州市建设工程有限公司</t>
  </si>
  <si>
    <t>②梅市发改审批函〔2017〕149、〔2017〕313、[2018]121号</t>
  </si>
  <si>
    <t>②2018.7.31；2018.8.17</t>
  </si>
  <si>
    <t>广东省宏图监理有限公司</t>
  </si>
  <si>
    <t>④18.12.31</t>
  </si>
  <si>
    <t>梅州市东山大道2号（中国客家博物馆内）</t>
  </si>
  <si>
    <t>改造面积5000平方米（其中展厅面积4000平方米、公共区域面积1000平方米）；工程主要包括陈列设计、陈列布展、多媒体展示、展墙制作、公共区域装饰等。</t>
  </si>
  <si>
    <t>①2016.8.4</t>
  </si>
  <si>
    <t>①16.10.12</t>
  </si>
  <si>
    <t>2019.6.17</t>
  </si>
  <si>
    <t>②梅市发改审批函[2016]184号</t>
  </si>
  <si>
    <t>②17.1.24</t>
  </si>
  <si>
    <t>③17.2.17</t>
  </si>
  <si>
    <t>④18.6.3</t>
  </si>
  <si>
    <t xml:space="preserve">梅州市委党校1号学员楼室内装修工程  </t>
  </si>
  <si>
    <t>梅州城区华南大道27号（梅州市委党校校园内）</t>
  </si>
  <si>
    <t>对1号学员楼内部进行修缮；工程包括内墙粉刷、吊顶天棚、水电安装、排污系统、通风空调、更换门窗、改造卫生间、加装消防楼梯等配套设施。</t>
  </si>
  <si>
    <t>①2018.5.15</t>
  </si>
  <si>
    <t>①18.6.21</t>
  </si>
  <si>
    <t>已于2020年10月9日结算送审。</t>
  </si>
  <si>
    <t>2019.4.9</t>
  </si>
  <si>
    <t xml:space="preserve">梅州市英创建筑装饰工程有限公司  </t>
  </si>
  <si>
    <t>②梅市发改审批函〔2018〕89号</t>
  </si>
  <si>
    <t>②18.7.9</t>
  </si>
  <si>
    <t>深圳市开创建筑设计有限公司</t>
  </si>
  <si>
    <t>③18.8.1</t>
  </si>
  <si>
    <t>④18.9.30</t>
  </si>
  <si>
    <t>梅江区</t>
  </si>
  <si>
    <t>道路长750米，规划路幅宽12米，实施临时路面宽8米。工程包括临时道路、排水边沟、绿化、路灯及其他配套设施。</t>
  </si>
  <si>
    <t>①16.12.27</t>
  </si>
  <si>
    <t>已于2020年10月22日结算送审。</t>
  </si>
  <si>
    <t>2019.7.25</t>
  </si>
  <si>
    <t>②梅市发改审批函[2016]252号</t>
  </si>
  <si>
    <t>②17.2.21</t>
  </si>
  <si>
    <t>③17.3.16</t>
  </si>
  <si>
    <t>④17.6.22</t>
  </si>
  <si>
    <t>梅州城区彬芳大道（喜多多侧）</t>
  </si>
  <si>
    <t>2019.8.5</t>
  </si>
  <si>
    <t>②梅市发改审批函[2017]180、[2018]79号</t>
  </si>
  <si>
    <t>③18.5.22</t>
  </si>
  <si>
    <t>新建1350平方米的休闲广场及750平方米停车场，并配套1400平方米的绿化工程。</t>
  </si>
  <si>
    <t>①2017.7.12</t>
  </si>
  <si>
    <t>2019.8.6</t>
  </si>
  <si>
    <t>②梅市发改审批函[2017]161、[2018]157号</t>
  </si>
  <si>
    <t>②18.11.22</t>
  </si>
  <si>
    <t>③18.12.18</t>
  </si>
  <si>
    <t>④18.2.26</t>
  </si>
  <si>
    <t xml:space="preserve"> 梅州市署前路 </t>
  </si>
  <si>
    <t>对办公楼的一、二、四、五、七、八层共1810.8平方米进行改造。</t>
  </si>
  <si>
    <t>①2017.1.18</t>
  </si>
  <si>
    <t>①18.1.30</t>
  </si>
  <si>
    <t>2019.8.8</t>
  </si>
  <si>
    <t>②梅市发改审批函〔2017〕70、〔2018〕11号</t>
  </si>
  <si>
    <t>②18.8.31</t>
  </si>
  <si>
    <t>③18.9.21</t>
  </si>
  <si>
    <t>广州亚泰建筑设计院有限公司</t>
  </si>
  <si>
    <t>④18.11.6</t>
  </si>
  <si>
    <t>梅州城区华南大道（田家炳医院侧）</t>
  </si>
  <si>
    <t>已于2020年6月23日结算送审。</t>
  </si>
  <si>
    <t>2019.8.12</t>
  </si>
  <si>
    <t>②梅市发改审批函[2017]183、[2018]143号</t>
  </si>
  <si>
    <t>②18.9.14</t>
  </si>
  <si>
    <t>③18.10.9</t>
  </si>
  <si>
    <t>④18.11.26</t>
  </si>
  <si>
    <t>丽都路、金燕大道、客天下观光路</t>
  </si>
  <si>
    <t>对长4.8公里的道路设施进行全面升级维修改造。</t>
  </si>
  <si>
    <t>已于2020年5月15日结算送审。</t>
  </si>
  <si>
    <t>2019.8.13</t>
  </si>
  <si>
    <t>②梅市发改审批函[2017]143、[2018]94号</t>
  </si>
  <si>
    <t>③18.7.31</t>
  </si>
  <si>
    <t>④18.9.25</t>
  </si>
  <si>
    <t xml:space="preserve">梅江区江南中路、G205环城路 </t>
  </si>
  <si>
    <t>对18座公交站亭进行改造：工程包括拆建公交站亭，拆除绿化带，移除树林，挖补人行道，修复沥青混凝土路面，管线迁改及其他附属设施。</t>
  </si>
  <si>
    <t>2019.9.27</t>
  </si>
  <si>
    <t>②梅市发改审批函[2017]176、[2018]93号</t>
  </si>
  <si>
    <t>③18.8.2</t>
  </si>
  <si>
    <t>④18.9.19</t>
  </si>
  <si>
    <t>梅州城区客天下26米路（客天下北大新世纪学校至梅湖线）沥青加铺工程</t>
  </si>
  <si>
    <t>梅江区三角镇客天下26米路</t>
  </si>
  <si>
    <t>改造路面长882米，宽16米；工程包括混凝土路面挖补、铣刨水泥混凝土路面、摊铺沥青混凝土路面、标志线及其他附属设施。</t>
  </si>
  <si>
    <t>2019.9.23</t>
  </si>
  <si>
    <t xml:space="preserve"> 广东茂华建设工程有限公司 </t>
  </si>
  <si>
    <t>②19.1.4</t>
  </si>
  <si>
    <t>③19.1.30</t>
  </si>
  <si>
    <t>④19.3.18</t>
  </si>
  <si>
    <t>梅州城区客天下40米路沥青加铺工程</t>
  </si>
  <si>
    <t xml:space="preserve">梅江区三角镇客天下40米路 </t>
  </si>
  <si>
    <t>改造路面10000平方米，宽16米；工程包括混凝土路面挖补、铣刨水泥混凝土路面、摊铺沥青混凝土路面、标志线及其他附属设施。</t>
  </si>
  <si>
    <t xml:space="preserve">梅州京兴建筑工程有限公司  </t>
  </si>
  <si>
    <t>②19.1.3</t>
  </si>
  <si>
    <t xml:space="preserve">广东中水工程监理有限公司  </t>
  </si>
  <si>
    <t>③19.1.25</t>
  </si>
  <si>
    <t>梅州市梅江区江南新中路68号（市体育运动学校）</t>
  </si>
  <si>
    <t xml:space="preserve"> 一是对焕昌教学综合楼6间闲置教室改造为14间学生宿舍和4间教练员宿舍，加装安全防护网等；二是对1号学生宿舍楼加装钢结构消防疏散楼梯，并对内、外墙、天面及安全防护网进行修缮改造；三是对教学楼侧车棚及仓库改造成体能训练房；四是对李惠堂雕像前至运动场大门的道路进行修缮，重新浇筑混凝土，铺设火烧砖，并对周边场地进行整理和浇筑混凝土。 </t>
  </si>
  <si>
    <t>①2016.6.27</t>
  </si>
  <si>
    <t>①16.6.20</t>
  </si>
  <si>
    <t>2019.9.24</t>
  </si>
  <si>
    <t>深圳市伟太建筑工程有限公司</t>
  </si>
  <si>
    <t>②梅市发改审函[2016]144号</t>
  </si>
  <si>
    <t>②17.11.7</t>
  </si>
  <si>
    <t>③17.12.1</t>
  </si>
  <si>
    <t>④17.12.25</t>
  </si>
  <si>
    <t xml:space="preserve">梅州市直属机关幼儿园场地改造工程  </t>
  </si>
  <si>
    <t>梅州市梅江区沿江东路10号</t>
  </si>
  <si>
    <t>对3600平方米的场地进行改造，搭建钢结构雨棚550平方米，对医务室、保卫室、卫生间共200平方米进行装修；工程包括：场地工程、排水工程、绿化、室内装饰等</t>
  </si>
  <si>
    <t>①2018.5.23</t>
  </si>
  <si>
    <t>②梅市发改审批函〔2018〕95号</t>
  </si>
  <si>
    <t>结算定案价800979.16</t>
  </si>
  <si>
    <t>④19.1.12</t>
  </si>
  <si>
    <t xml:space="preserve">梅州城区泮坑大道沥青加铺工程 </t>
  </si>
  <si>
    <t>梅江区三角镇泮坑大道</t>
  </si>
  <si>
    <t>改造路面长1261米，宽16米：工程包括混凝土路面挖补、铣刨水泥混凝土路面、摊铺沥青混凝土路面、标志线及其他附属设施。</t>
  </si>
  <si>
    <t xml:space="preserve">2273348.18
</t>
  </si>
  <si>
    <t>2019.10.14</t>
  </si>
  <si>
    <t>广东鲁艺建设工程有限公司</t>
  </si>
  <si>
    <t xml:space="preserve">广东诚实建设工程设计有限公司 </t>
  </si>
  <si>
    <t>结算定案价：2061793.69</t>
  </si>
  <si>
    <t>③19.1.29</t>
  </si>
  <si>
    <t>梅州市江南新城棚户区改造安置房建设项目（一期）东9地块</t>
  </si>
  <si>
    <t>梅州建鑫城市建设有限公司</t>
  </si>
  <si>
    <t>梅州市嘉应新区江南新城</t>
  </si>
  <si>
    <t>规划总用地面积152818.88平方米，总建筑面积860208平方米，建设内容包括住宅、商铺、其它公建配套及地下停车库等建筑组成，其中住宅面积589772平方米，商铺30938平方米，其他公建面积20883平方米，地下建筑面积218615平方米，并配套给排水、消防等附属工程。</t>
  </si>
  <si>
    <t>①2015.7.23</t>
  </si>
  <si>
    <t>自筹，不足部分由银行贷款</t>
  </si>
  <si>
    <t>2018.8.13</t>
  </si>
  <si>
    <t>广东省建筑工程集团有限公司</t>
  </si>
  <si>
    <t>②梅市发改审批函[2015]118号</t>
  </si>
  <si>
    <t>②15.4.28</t>
  </si>
  <si>
    <t>③15.5.29</t>
  </si>
  <si>
    <t>梅州市江南新城棚户区改造安置房建设项目（一期）东10地块</t>
  </si>
  <si>
    <t xml:space="preserve">
广州高新工程顾问有限公司
</t>
  </si>
  <si>
    <t>④16.2.29</t>
  </si>
  <si>
    <t>梅州市江南新城棚户区改造安置房建设项目（一期）东18地块</t>
  </si>
  <si>
    <t>广东钧信监理咨询有限公司</t>
  </si>
  <si>
    <t>④16.2.5</t>
  </si>
  <si>
    <t>梅州市江南新城棚户区改造安置房建设项目（二期）上坪安置区</t>
  </si>
  <si>
    <t>梅州中冶城市建设发展有限公司</t>
  </si>
  <si>
    <t>①2016.5.18</t>
  </si>
  <si>
    <t>2019.12.04</t>
  </si>
  <si>
    <t>中国二十二冶集团有限公司</t>
  </si>
  <si>
    <t>②梅市发改审批函[2016]118号</t>
  </si>
  <si>
    <t>揭阳市质安工程建设监理有限公司（北地块）
珠海市工程监理有限公司（南地块）</t>
  </si>
  <si>
    <t xml:space="preserve">梅州城区广州大桥与站前路交叉口沥青加铺工程 </t>
  </si>
  <si>
    <t>梅江区三角东升广州大桥与站前路交叉口</t>
  </si>
  <si>
    <t>改造路面面积24000平方米：包括混凝土路面挖补、铣刨水泥混凝土路面、摊铺沥青混凝土路面、标志线及其他附属设施。</t>
  </si>
  <si>
    <t>2019.11.8</t>
  </si>
  <si>
    <t>②梅市发改审批函[2017]176、[2018]121号</t>
  </si>
  <si>
    <t>②18.9.21</t>
  </si>
  <si>
    <t>③18.10.17</t>
  </si>
  <si>
    <t>④18.11.19</t>
  </si>
  <si>
    <t>梅州市特殊教育学校智障教学楼建设项目</t>
  </si>
  <si>
    <t>梅江区江南爱心路9号（梅州市特殊教育学校校园内</t>
  </si>
  <si>
    <t>项目估算总投资1145万元（包含拆迁教职员工家属约450万元、新建智障教学楼695万元）。建设规模及内容：拆除原有老旧教职员工宿舍楼，新建一幢6层智障教学楼，建筑面积1428平方米；工程包括土建工程（含室内外装修、文化墙建设）、水电安装，并配套其它附属设施等。</t>
  </si>
  <si>
    <t>①2016.4.11</t>
  </si>
  <si>
    <t>①17.5.12</t>
  </si>
  <si>
    <t>已于2020年10月30日结算送审。</t>
  </si>
  <si>
    <t>2019.11.11</t>
  </si>
  <si>
    <t>建设项目工程总承包
单位（含勘察、设计、施工）</t>
  </si>
  <si>
    <t>广东华鼎新维设计工程有限公司（设计、施工单位）、广东梅州地质工程勘察院（勘察单位）</t>
  </si>
  <si>
    <t>②梅市发改审函[2016]65、[2018]4号</t>
  </si>
  <si>
    <t>②17.7.17</t>
  </si>
  <si>
    <t>③17.8.8</t>
  </si>
  <si>
    <t>④18.5.7</t>
  </si>
  <si>
    <t>梅州市江南新城棚户区改造安置房建设项目（二期）坜明安置区（省重点项目</t>
  </si>
  <si>
    <t>总建筑面积为62.63万平方米，总建筑基底面积为4.45万平方米，绿地总面积为5.13万平方米，机动车位为6091辆，总户数为3116户，同时包括小区内的广场、道路、给排水、电气照明、景观绿化以及公用建筑等基础设施配套项目。</t>
  </si>
  <si>
    <t>坜明A区正在进行园林绿化等施工；坜明B、C、D区已竣工验收。累计约完成总工程量99.5%。</t>
  </si>
  <si>
    <t>2019.4.19</t>
  </si>
  <si>
    <t>广东宏茂建设管理有限公司（A、C区）
广州市房实建设工程监理有限公司（B、D区）</t>
  </si>
  <si>
    <t>③16.1.21</t>
  </si>
  <si>
    <t>④16.7.21</t>
  </si>
  <si>
    <t>梅州市职业技术学校实训楼工程-室外场地工程</t>
  </si>
  <si>
    <t>梅江区学子大道（市职业技术学校内</t>
  </si>
  <si>
    <t>场地绿化面积786.11平方米。</t>
  </si>
  <si>
    <t>①19.5.14</t>
  </si>
  <si>
    <t>已于2020年4月17日结算送审。</t>
  </si>
  <si>
    <t>②19.7.2</t>
  </si>
  <si>
    <t>③19.7.23</t>
  </si>
  <si>
    <t>汕头市潮阳市第一建安总公司</t>
  </si>
  <si>
    <t>④19.9.1</t>
  </si>
  <si>
    <r>
      <t>2019年1-1</t>
    </r>
    <r>
      <rPr>
        <b/>
        <sz val="20"/>
        <rFont val="宋体"/>
        <family val="0"/>
      </rPr>
      <t>2</t>
    </r>
    <r>
      <rPr>
        <b/>
        <sz val="20"/>
        <rFont val="宋体"/>
        <family val="0"/>
      </rPr>
      <t>月份招标投标情况表</t>
    </r>
  </si>
  <si>
    <t>广东凯信工程造价咨询有限公司</t>
  </si>
  <si>
    <t xml:space="preserve">梅州京兴建筑工程有限公司 </t>
  </si>
  <si>
    <t>2019.1.4</t>
  </si>
  <si>
    <t>2019.1.29</t>
  </si>
  <si>
    <t xml:space="preserve">广东茂华建设工程有限公司 </t>
  </si>
  <si>
    <t>2019.1.5</t>
  </si>
  <si>
    <t>2019.1.30</t>
  </si>
  <si>
    <t xml:space="preserve">梅州城区梅水南路雨污分流改造工程 </t>
  </si>
  <si>
    <t xml:space="preserve">梅州市城市供排水中心 </t>
  </si>
  <si>
    <t>广东宏正工程咨询有限公司</t>
  </si>
  <si>
    <t xml:space="preserve">深圳市东远泰建筑工程有限公司  </t>
  </si>
  <si>
    <t>2019.2.15</t>
  </si>
  <si>
    <t>2019.2.19</t>
  </si>
  <si>
    <t xml:space="preserve">梅州市正明建设监理有限公司  </t>
  </si>
  <si>
    <t>2019.2.21</t>
  </si>
  <si>
    <t>2019.3.14</t>
  </si>
  <si>
    <t>第二次招标</t>
  </si>
  <si>
    <t>梅州市病残吸毒人员收治中心工程</t>
  </si>
  <si>
    <t>建成工程咨询股份有限公司</t>
  </si>
  <si>
    <t>汕头市晖业建筑有限公司</t>
  </si>
  <si>
    <t>2019.1.23</t>
  </si>
  <si>
    <t>2019.2.13</t>
  </si>
  <si>
    <t>梅州市公安局交警支队机动车驾驶人考试中心建设项目</t>
  </si>
  <si>
    <t>广东省广大工程顾问有限公司</t>
  </si>
  <si>
    <t>广东长泰建设有限公司</t>
  </si>
  <si>
    <t>2019.5.17</t>
  </si>
  <si>
    <t>2019.6.11</t>
  </si>
  <si>
    <t>广东平嘉项目管理有限公司</t>
  </si>
  <si>
    <t>2019.7.2</t>
  </si>
  <si>
    <t>2019.7.23</t>
  </si>
  <si>
    <t>嘉应学院生活供水站（东、西站）及游泳池水处理机房工程</t>
  </si>
  <si>
    <t>梅州市品诚建设有限公司</t>
  </si>
  <si>
    <t>2019.6.28</t>
  </si>
  <si>
    <t>2019.7.19</t>
  </si>
  <si>
    <t>嘉应学院医学院学生公寓工程</t>
  </si>
  <si>
    <t>2019.8.14</t>
  </si>
  <si>
    <t>2019.9.4</t>
  </si>
  <si>
    <t>梅州城区千佛塔停车场建设项目</t>
  </si>
  <si>
    <t>惠州大亚湾前兴建设工程有限公司</t>
  </si>
  <si>
    <t>2019.9.6</t>
  </si>
  <si>
    <t>2019.10.12</t>
  </si>
  <si>
    <t>梅州市交通技工学校产教研发基地项目</t>
  </si>
  <si>
    <t xml:space="preserve">梅州市远恒建筑工程有限公司   </t>
  </si>
  <si>
    <t>2019.9.18</t>
  </si>
  <si>
    <t>2019.10.18</t>
  </si>
  <si>
    <t>梅州农业学校天字岌校区实训楼工程</t>
  </si>
  <si>
    <t xml:space="preserve">梅州农业学校  </t>
  </si>
  <si>
    <t xml:space="preserve">梅州市政佳建设有限公司 </t>
  </si>
  <si>
    <t>2019.9.30</t>
  </si>
  <si>
    <t>2019.10.22</t>
  </si>
  <si>
    <t>梅州城区芹洋横一路（芹洋罗乐大桥西端道路）工程</t>
  </si>
  <si>
    <t>佛山市市政建设工程有限公司</t>
  </si>
  <si>
    <t>2019.10.31</t>
  </si>
  <si>
    <t>2019.10.21</t>
  </si>
  <si>
    <t xml:space="preserve">梅州职业技术学院新建项目工程  </t>
  </si>
  <si>
    <t>156.91元/米</t>
  </si>
  <si>
    <t>深圳市勘察研究院有限公司</t>
  </si>
  <si>
    <t>2019.11.27</t>
  </si>
  <si>
    <t>2019.12.18</t>
  </si>
  <si>
    <t>2019.12.19</t>
  </si>
  <si>
    <t>EPC招标</t>
  </si>
  <si>
    <t>2020年度1-12月份代建项目竣工情况表</t>
  </si>
  <si>
    <t>梅江区三角镇东升客天下18米路</t>
  </si>
  <si>
    <t>改造人行道面积3250平方米：工程包括将沿线部分绿化带改为人行道、修复破损沥青路面、绿化提升及其他附属设施。</t>
  </si>
  <si>
    <t>已于2021年6月15日结算送审</t>
  </si>
  <si>
    <t>2020.1.7</t>
  </si>
  <si>
    <t xml:space="preserve"> 广东诚实建设工程设计有限公司</t>
  </si>
  <si>
    <t>②梅市发改审批函[2017]176、[2018]158号</t>
  </si>
  <si>
    <t>广东中水工程监理有限公司</t>
  </si>
  <si>
    <t>③18.12.14</t>
  </si>
  <si>
    <t>④19.2.21</t>
  </si>
  <si>
    <t>梅州城区千佛塔</t>
  </si>
  <si>
    <t>在千佛塔内千佛宝殿、大雄宝殿等建筑物安装LED景观等照明。</t>
  </si>
  <si>
    <t>2020.1.17</t>
  </si>
  <si>
    <t>②梅市发改审批函[2017]158、[2018]118号</t>
  </si>
  <si>
    <t>②18.7.13</t>
  </si>
  <si>
    <t>③18.8.7</t>
  </si>
  <si>
    <t>④18.9.13</t>
  </si>
  <si>
    <t>梅江区江南街道新中路</t>
  </si>
  <si>
    <t>改造路面面积15000平方米。</t>
  </si>
  <si>
    <t>已于2021年6月16日结算送审。</t>
  </si>
  <si>
    <t>2020.4.8</t>
  </si>
  <si>
    <t>②梅市发改审批函[2017]176、[2018]125号</t>
  </si>
  <si>
    <t>②18.10.15</t>
  </si>
  <si>
    <t>③18.11.7</t>
  </si>
  <si>
    <t>④19.2.20</t>
  </si>
  <si>
    <t>广州（梅州） 产业转移工业园</t>
  </si>
  <si>
    <t>本段输水管线工程属于广州（梅州） 产业转移工业园自来水厂首期项目未完成工程，始接原取水泵房的预留口，终接首期项目输水管线已完成段接口，本段输水线全长739.3米，采用双管同沟敷设，管径均为DN800，为明挖法施工</t>
  </si>
  <si>
    <t>①2016.11.7</t>
  </si>
  <si>
    <t>①16.12.9</t>
  </si>
  <si>
    <t>已于2021年6月4日结算送审</t>
  </si>
  <si>
    <t>2020.6.16</t>
  </si>
  <si>
    <t>②梅高招商经发审批函[2016]31号</t>
  </si>
  <si>
    <t>③17.2.28</t>
  </si>
  <si>
    <t>④17.4.28</t>
  </si>
  <si>
    <t>自来水厂工程普通机电设备、自动化控制设备及化验室设备采购项目（包一）</t>
  </si>
  <si>
    <t>2020.5.22</t>
  </si>
  <si>
    <t>汕头市恒信管道设备有限公司</t>
  </si>
  <si>
    <t>③10.12.7</t>
  </si>
  <si>
    <t>④11.1.10</t>
  </si>
  <si>
    <t>梅州市实验小学建设工程（十大民生工程）</t>
  </si>
  <si>
    <t>梅江区三角镇上坪村</t>
  </si>
  <si>
    <t>项目规划用地36520平方米。其中：(1)教学楼3栋；(2)综合楼1栋；(3)辅助用房1栋；(4)风雨操场1座；(5)礼堂1座;(6)300米跑道运动场。学校建成后，办学规模为36个班，可容纳学生1620人。</t>
  </si>
  <si>
    <t>①2012.12.18</t>
  </si>
  <si>
    <t>①17.2.6</t>
  </si>
  <si>
    <t>2020.8.28</t>
  </si>
  <si>
    <t>②18.10.18</t>
  </si>
  <si>
    <t>②梅市发改审批函[2012]74号、[2017]20号、[2017]261、2017[287]号</t>
  </si>
  <si>
    <t>③18.11.8</t>
  </si>
  <si>
    <t>④18.12.6</t>
  </si>
  <si>
    <t xml:space="preserve"> 梅州城区梅松路</t>
  </si>
  <si>
    <t>新建钢筋混凝土排水箱涵110米，规格为1.5米×1.5米；道路拆除及恢复710平方米。</t>
  </si>
  <si>
    <t>2020.8.5</t>
  </si>
  <si>
    <t>②梅市发改审批函[2017]142、[2018]184号</t>
  </si>
  <si>
    <t>②18.9.18</t>
  </si>
  <si>
    <t>③18.10.10</t>
  </si>
  <si>
    <t>④18.11.21</t>
  </si>
  <si>
    <t>梅州城区芹洋横一路项目（芹洋罗乐大桥西端道路）工程</t>
  </si>
  <si>
    <t>梅江区金山街道办芹洋片区、西接内环路、东接滨江路</t>
  </si>
  <si>
    <t>建设规模和内容及技术标准：按城市次干路标准建设，长430米（罗乐大桥主桥西端至芹洋内环路），路幅宽50米，包括主桥引道、两侧辅道，雨污水管沟、砼挡墙、110KV电力管沟、跨江主供水管、照明及信号灯、通讯管线和绿化等</t>
  </si>
  <si>
    <t>①2019.8.29</t>
  </si>
  <si>
    <t>①19.10.30</t>
  </si>
  <si>
    <t>于2021年5月21日结算送审。</t>
  </si>
  <si>
    <t>2020.9.30</t>
  </si>
  <si>
    <t>②梅市发改审批函[2019]45、50号</t>
  </si>
  <si>
    <t>②19.10.31</t>
  </si>
  <si>
    <t>③19.11.21</t>
  </si>
  <si>
    <t xml:space="preserve">揭阳市质安工程建设管理有限公司 </t>
  </si>
  <si>
    <t>④19.12.20</t>
  </si>
  <si>
    <t>梅州城区梅江桥南端天桥加固扩宽工程</t>
  </si>
  <si>
    <t>梅州市梅江区江南街道梅江大道梅江桥头</t>
  </si>
  <si>
    <t>在原桥位北侧扩宽桥梁长196米，宽5米，其中扩建天桥长52米、宽5米，扩建双边引桥长道路长144米，宽5米；标志线划线、拆除原有基础设施并修复沥青路面及其附属设施。</t>
  </si>
  <si>
    <t>2020.9.23</t>
  </si>
  <si>
    <t>②梅市发改审批函[2017]176、[2020]3号</t>
  </si>
  <si>
    <t>②20.1.22</t>
  </si>
  <si>
    <t>③20.3.5</t>
  </si>
  <si>
    <t>补充合同价款155475.59（元）</t>
  </si>
  <si>
    <t>④20.4.1</t>
  </si>
  <si>
    <t>梅州市梅江区第三人民医院新院区（原华侨中学内）</t>
  </si>
  <si>
    <t>工程占地面积2000㎡，总建筑面积为3474.11㎡（其中：新建医技楼2495㎡、维修改造立燮大楼旧楼面积979.11㎡），建设医疗废弃物处理站一座；工程主要包括土建装饰、水电安装、场地硬底化、绿化、场地水电、设备购置、医疗器械购置等附属设施。</t>
  </si>
  <si>
    <t>①18.12.</t>
  </si>
  <si>
    <t>已竣工验收合格。</t>
  </si>
  <si>
    <t>建材广州地质工程勘察院</t>
  </si>
  <si>
    <t>②19.1.23</t>
  </si>
  <si>
    <t>②梅市发改审批函〔2018〕95、【2019】2号</t>
  </si>
  <si>
    <t>③19.2.13</t>
  </si>
  <si>
    <t>广东晖业建设有限公司</t>
  </si>
  <si>
    <t>④19.4.20</t>
  </si>
  <si>
    <t>新建一栋楼高6层的学生公寓，总建筑面积4492.28平方米；工程包括建筑装饰工程、安装工程、给排水工程、消防工程、防雷设施、地下室设施泵房、周边场地等其他附属配套设施。</t>
  </si>
  <si>
    <t>①2017、10、13</t>
  </si>
  <si>
    <t>①19.6.14</t>
  </si>
  <si>
    <t>已竣工验收合格</t>
  </si>
  <si>
    <t>2020.9.24</t>
  </si>
  <si>
    <t>②19.8.14</t>
  </si>
  <si>
    <t>②梅市发改审批函〔2017〕236、【2019】41号</t>
  </si>
  <si>
    <t>③19.9.4</t>
  </si>
  <si>
    <t xml:space="preserve"> 梅州市永泰实业有限公司 </t>
  </si>
  <si>
    <t>④19.10.8</t>
  </si>
  <si>
    <t>梅州梅江区金山街道千佛塔侧</t>
  </si>
  <si>
    <t>项目建设面积1.6万平方米，停车位300个；工程包括配套公共厕所、绿化、公共汽车中转站等。</t>
  </si>
  <si>
    <t>已于2021年03月26日进行结算送审。</t>
  </si>
  <si>
    <t>2020.10.9</t>
  </si>
  <si>
    <t>②19.9.6</t>
  </si>
  <si>
    <t>③19.10.12</t>
  </si>
  <si>
    <t xml:space="preserve">惠州大亚湾前兴建设工程有限公司  </t>
  </si>
  <si>
    <t>④19.11.8</t>
  </si>
  <si>
    <t>梅州城区正兴路至富奇路</t>
  </si>
  <si>
    <t>新建长约550米、宽18米的市政道路；工程包括道路、给排水、路灯、绿化、综合管线及其它配套设施等。</t>
  </si>
  <si>
    <t>①2016.10.25</t>
  </si>
  <si>
    <t>①17.12.22</t>
  </si>
  <si>
    <t>2020.11.3</t>
  </si>
  <si>
    <t>②梅市发改审批函[2016]261号</t>
  </si>
  <si>
    <t>②17.12.25</t>
  </si>
  <si>
    <t>③18.1.19</t>
  </si>
  <si>
    <t>广东品峰建设工程有限公司</t>
  </si>
  <si>
    <t>④19.5.6</t>
  </si>
  <si>
    <t xml:space="preserve">                                                                                                                                     制表:温利婷        复核:田万勇</t>
  </si>
  <si>
    <r>
      <t>2020年1-1</t>
    </r>
    <r>
      <rPr>
        <b/>
        <sz val="20"/>
        <rFont val="宋体"/>
        <family val="0"/>
      </rPr>
      <t>2</t>
    </r>
    <r>
      <rPr>
        <b/>
        <sz val="20"/>
        <rFont val="宋体"/>
        <family val="0"/>
      </rPr>
      <t>月份招标投标情况表</t>
    </r>
  </si>
  <si>
    <t>广东文宇工程顾问有限公司</t>
  </si>
  <si>
    <t>2020.1.22</t>
  </si>
  <si>
    <t>2020.3.5</t>
  </si>
  <si>
    <t>受新冠疫情影响，故两次补充延后至3月5日开标。</t>
  </si>
  <si>
    <t>梅州城区三板桥路雨污分流改造工程</t>
  </si>
  <si>
    <t>2020.4.1</t>
  </si>
  <si>
    <t>2020.4.21</t>
  </si>
  <si>
    <t>梅州职业技术学院新建项目工程</t>
  </si>
  <si>
    <t>EPC总承包（设计、采购、施工）招标</t>
  </si>
  <si>
    <t>广西建工集团第四建筑工程有限责任公司</t>
  </si>
  <si>
    <t>2020.5.21</t>
  </si>
  <si>
    <t>2020.6.11</t>
  </si>
  <si>
    <t>梅州市奇龙坑生活垃圾卫生填埋场封场工程（首期）</t>
  </si>
  <si>
    <t>梅州市城市垃圾处理中心</t>
  </si>
  <si>
    <t>广州恒远工程造价咨询有限公司</t>
  </si>
  <si>
    <t>广州锦宇建筑工程有限公司</t>
  </si>
  <si>
    <t>2020.6.3</t>
  </si>
  <si>
    <t>2020.6.30</t>
  </si>
  <si>
    <t>华侨博物馆陈列厅升级改造工程</t>
  </si>
  <si>
    <t>广东明隆建设有限公司</t>
  </si>
  <si>
    <t>2020.8.4</t>
  </si>
  <si>
    <t>2020.8.25</t>
  </si>
  <si>
    <t>复核:田万勇</t>
  </si>
  <si>
    <r>
      <t>梅州市足球文化公园建设工程进度情况表（20</t>
    </r>
    <r>
      <rPr>
        <b/>
        <sz val="20"/>
        <rFont val="宋体"/>
        <family val="0"/>
      </rPr>
      <t>20</t>
    </r>
    <r>
      <rPr>
        <b/>
        <sz val="20"/>
        <rFont val="宋体"/>
        <family val="0"/>
      </rPr>
      <t>年</t>
    </r>
    <r>
      <rPr>
        <b/>
        <sz val="20"/>
        <rFont val="宋体"/>
        <family val="0"/>
      </rPr>
      <t>3</t>
    </r>
    <r>
      <rPr>
        <b/>
        <sz val="20"/>
        <rFont val="宋体"/>
        <family val="0"/>
      </rPr>
      <t>月份）</t>
    </r>
  </si>
  <si>
    <t>建设  
地点</t>
  </si>
  <si>
    <t>①立项时间 ②立项批文号</t>
  </si>
  <si>
    <t>施工合同价款
（万元）</t>
  </si>
  <si>
    <t>①代管时间②公告时间③开标时间④进场时间</t>
  </si>
  <si>
    <t>补充合同价款
（万元）</t>
  </si>
  <si>
    <t>验收  
日期</t>
  </si>
  <si>
    <t>梅州市足球文化公园建设工程（一期）</t>
  </si>
  <si>
    <t>梅州市梅江区江北文化公园及东较场片区</t>
  </si>
  <si>
    <t>规划用地面积270.8亩，建筑面积37384平方米，场地设施面积32161平方米，广场铺地24475平方米，道路长度860米，建设内容包括改造标准足球场1个、标准游泳场1个、7人制足球场2个、5人制足球场3个、塑料篮球场4个、地下室停车场停车位约500个、全民健身中心（包括羽毛球和乒乓球场、足球博物馆等）、强民体育会、半地下商业区、儿童足球运动区、足球训练营、足球文化雕塑广场、客家足球文化展廊、2条市政道路及其他附属配套项目等。</t>
  </si>
  <si>
    <t>①2016.10.13</t>
  </si>
  <si>
    <t>①17.4.11</t>
  </si>
  <si>
    <t>财政
统筹</t>
  </si>
  <si>
    <t>于2020年1月6日竣工验收</t>
  </si>
  <si>
    <t>调整投资手续未办理完善，建设单位正在完善相关手续。</t>
  </si>
  <si>
    <t>②梅市发改审函[2016]226号、[2016]247号</t>
  </si>
  <si>
    <t>②17.3.6</t>
  </si>
  <si>
    <t>EPC总承包单位</t>
  </si>
  <si>
    <t>广东省城乡规划设计研究院                           广东诚实建设工程设计有限公司                    广东省第一建筑工程有限公司</t>
  </si>
  <si>
    <t>③17.3.30</t>
  </si>
  <si>
    <t>④17.5.26</t>
  </si>
  <si>
    <t>广州建材工程勘测院有限公司梅州分公司</t>
  </si>
  <si>
    <t>建设内容包括用地平整、监仓建筑、民警和武警办公楼及训练场地、视频监控等。</t>
  </si>
  <si>
    <t>广州中恒信德建筑设计院有限公司</t>
  </si>
  <si>
    <t>广东宏茂建设管理有限公司</t>
  </si>
  <si>
    <t>梅州区域性综合消防训练基地及梅州高新技术产业园区消防站项目</t>
  </si>
  <si>
    <t>本项目总建筑面积16310.69m2（其中综合训练楼3050.07m2、综合营房楼4139.57m2、器材储备库448.01m2、公寓营房及饭堂2514.04m2、教学综合楼5450.00m2），公路交通事故处置训练区1处，化工及油罐训练装置1处，配套市政道路及围墙、绿化、值班室、警官文化休闲区等设施。</t>
  </si>
  <si>
    <t>EPC总承包
单位</t>
  </si>
  <si>
    <t>汕头市建安（集团）公司（施工单位）、广州市设计院（勘察、设计单位）</t>
  </si>
  <si>
    <t>广东宏图建筑设计有限公司/建材广州地质工程勘察院梅州分公司</t>
  </si>
  <si>
    <t xml:space="preserve">广东长泰建设有限公司 </t>
  </si>
  <si>
    <t>梅州职业技术学院新建项目工程（省重点工程）</t>
  </si>
  <si>
    <t>梅州职业技术学院（筹）</t>
  </si>
  <si>
    <t>拟建校舍总建筑面积169862平方米，其中：教学楼14711平方米，实训楼40774平方米，图书综合中心21687平方米，体育馆6084平方米，学生宿舍40103平方米，学生活动中心1220平方米，食堂6548平方米，学术交流中心6506平方米，培训学员宿舍5760平方米，地下室10901平方米，架空层及连廊15568平方米；运动区面积23561平方米，绿化及水体面积90000平方米，道路广场57388平方米；设置机动车停车位281泊，非机动车停车位3694泊；配套实施公用工程及室外工程等。</t>
  </si>
  <si>
    <t>梅州市叶剑英纪念园消防站建设项目</t>
  </si>
  <si>
    <t>梅州市消防救援支队</t>
  </si>
  <si>
    <t xml:space="preserve"> 
项目总建筑面积约2882平方米。其中营房大楼5层（高21.5米），建筑面积2244平方米；公寓备勤楼2层（高8米），建筑面积258平方米；训练塔6层（高21米），建筑面积80平方米；地下泵房240平方米 。</t>
  </si>
  <si>
    <t>勘察、设计单位（EPC总承包联合体成员）</t>
  </si>
  <si>
    <t>中土大地国际建筑设计有限公司</t>
  </si>
  <si>
    <t>广东省建筑工程监理有限公司</t>
  </si>
  <si>
    <t>施工单位（EPC总承包联合体成员）</t>
  </si>
  <si>
    <t xml:space="preserve"> 梅州高新区全科目考场建设项目</t>
  </si>
  <si>
    <t>梅州高新区绿创大道北侧</t>
  </si>
  <si>
    <t>项目总规划占地面积40066平方米（约60亩），建筑占地面积3052平方米，总建筑面积为19829平方米。项目主要建设内容包括：综合楼（含科目一考试试室、考试候考区、待考区；科目四考试试室、考试候考区、待考区等）、展示厅及体验区、高新区支队对外服务窗口及办案用房、考试场地、土地平整、场地市政道路、边坡支护、给排水、照明、围墙等附属配套设施建设。</t>
  </si>
  <si>
    <t>①2019.5.23</t>
  </si>
  <si>
    <t>①2019.7.9</t>
  </si>
  <si>
    <t>已选定招标代理机构，准备进行勘察、设计、监理招标</t>
  </si>
  <si>
    <t>②梅高经发审函【2019】5号</t>
  </si>
  <si>
    <t>梅州职业技术学院（筹）广梅园校区综合大楼</t>
  </si>
  <si>
    <t>项目总建筑面积32799.78平方米，（含人防地下室3632.6平方米）。原项目（梅州市职业技术学校畬江园区分校综合大楼）建设已按原施工设计图完成72根基础桩（本次可研报告不含原建设方案及投资），在原有的施工图经优化设计、改变部分楼层功能的基础上改建1栋综合大楼，建筑总12层，正负零以上11层；正负零以下1层，总建筑面积32799.78平方米。</t>
  </si>
  <si>
    <t>①2019.5.19</t>
  </si>
  <si>
    <t>②梅高经发审函【2019】4号、14号、16号。</t>
  </si>
  <si>
    <t>华联世纪工程咨询股份有限公司</t>
  </si>
  <si>
    <t>广东金辉华集团有限公司</t>
  </si>
  <si>
    <t>梅州市公安局梅江分局三角派出所业务用房建设项目</t>
  </si>
  <si>
    <t>梅州市公安局梅江分局</t>
  </si>
  <si>
    <t xml:space="preserve">桐玉建设集团有限公司   </t>
  </si>
  <si>
    <t>该项目总概算为947.91万元，其中工程费用769.66万元，工程建设其他费用133.11万元，预备费45.14万元。项目建设内容为：按标准新建一栋5层楼高的业务用房，规划用地面积1522平方米，总建筑面积1836.6平方米，包括建筑工程（建筑装饰、电气安装、给排水、消防、通风空调）、场地工程（场地铺装、场地绿化、场地照明、场地给排水）、设备工程等。</t>
  </si>
  <si>
    <t>广东盛安建设工程有限公司</t>
  </si>
  <si>
    <t>梅州市公安局交警支队部分大队及中队维修改造工程</t>
  </si>
  <si>
    <t>深圳市龙城建设监理有限公司</t>
  </si>
  <si>
    <t>广东汇恒建设工程有限公司</t>
  </si>
  <si>
    <t>东山教育基地截流输污工程项目</t>
  </si>
  <si>
    <t>广东省基础工程集团有限公司</t>
  </si>
  <si>
    <t>2021.4.29</t>
  </si>
  <si>
    <r>
      <t>③</t>
    </r>
    <r>
      <rPr>
        <sz val="10"/>
        <rFont val="宋体"/>
        <family val="0"/>
      </rPr>
      <t>/</t>
    </r>
  </si>
  <si>
    <t>梅州城区彬芳大道（喜多多侧）
人行天桥工程（十大民生工程）</t>
  </si>
  <si>
    <t>梅州城区一江两岸群众文化活动歌舞台工程(第一标段）</t>
  </si>
  <si>
    <t>2016.3.15中间交工验收。</t>
  </si>
  <si>
    <t>已结算定案</t>
  </si>
  <si>
    <r>
      <t xml:space="preserve">一标段 </t>
    </r>
    <r>
      <rPr>
        <sz val="10"/>
        <rFont val="仿宋_GB2312"/>
        <family val="3"/>
      </rPr>
      <t>东山大桥～江南路</t>
    </r>
  </si>
  <si>
    <t>一、带状公园</t>
  </si>
  <si>
    <t>二、堤下21米路</t>
  </si>
  <si>
    <t>老虎塘排水沟</t>
  </si>
  <si>
    <t>产业转移工业园建设施工取水工程</t>
  </si>
  <si>
    <t>纵横两条30米大道与206国道连接线及通车便道夯实工程</t>
  </si>
  <si>
    <t>引水管网迁移改造工程</t>
  </si>
  <si>
    <t>公和排水沟项目</t>
  </si>
  <si>
    <t>横一路及纵二路完善工程</t>
  </si>
  <si>
    <t>山体绿化工程一标段</t>
  </si>
  <si>
    <t>工业园建成区完善工程（第一标段高速公路连接线绿化改造工程）</t>
  </si>
  <si>
    <t>体育公园工程</t>
  </si>
  <si>
    <t>2807亩基础设施（1标）工程</t>
  </si>
  <si>
    <t>中心大道工程一标</t>
  </si>
  <si>
    <t>1313亩基础设施工程第一标段</t>
  </si>
  <si>
    <t>简易沥青路面项目</t>
  </si>
  <si>
    <t>滨江大道至自来水厂段路面项目</t>
  </si>
  <si>
    <t>广汽产业园主干道片石层路面项目</t>
  </si>
  <si>
    <t>科伦药业用地周边边坡项目</t>
  </si>
  <si>
    <t>梅州大道延伸段下穿高速公路项目</t>
  </si>
  <si>
    <t>A-1标准厂房</t>
  </si>
  <si>
    <t>A-2标准厂房</t>
  </si>
  <si>
    <t>A-3标准厂房</t>
  </si>
  <si>
    <t>A-4标准厂房</t>
  </si>
  <si>
    <t>B-1、B-3标准厂房</t>
  </si>
  <si>
    <t>B-4标准厂房</t>
  </si>
  <si>
    <t>B-5标准厂房</t>
  </si>
  <si>
    <t>B-6员工食堂</t>
  </si>
  <si>
    <t>B-7、B-8员工宿舍</t>
  </si>
  <si>
    <t>B-9、B-10员工宿舍</t>
  </si>
  <si>
    <t>B-11、B-12员工宿舍</t>
  </si>
  <si>
    <t>C-中小企业创业基地宿舍、食堂</t>
  </si>
  <si>
    <t>C-商业服务区企业服务中心</t>
  </si>
  <si>
    <t>C区标准厂房3</t>
  </si>
  <si>
    <t>C-中小企业创业基地标准厂房4</t>
  </si>
  <si>
    <t>E-1标准厂房</t>
  </si>
  <si>
    <t>E-2标准厂房</t>
  </si>
  <si>
    <t>E-3标准厂房</t>
  </si>
  <si>
    <t>F-1标准厂房</t>
  </si>
  <si>
    <t>1313亩土石方一标段</t>
  </si>
  <si>
    <t>东门工程</t>
  </si>
  <si>
    <t>2807亩土石方一标段</t>
  </si>
  <si>
    <t>标准厂房、宿舍场地供电设施工程</t>
  </si>
  <si>
    <t>广州（梅州）产业转移工业园A、B、C、E、F地块供电设施-高压引入工程</t>
  </si>
  <si>
    <t>水塔建设项目</t>
  </si>
  <si>
    <t>企业服务中心场地工程</t>
  </si>
  <si>
    <t>自来水厂场地平整土石方工程</t>
  </si>
  <si>
    <t>省劳动力技能培训转移就业工作现场会展示接待厅布置项目</t>
  </si>
  <si>
    <t>7号山体土石方平整项目</t>
  </si>
  <si>
    <t>水塔山体土石方挖运工程(1313亩区域范围内)</t>
  </si>
  <si>
    <t>1313亩基础设施工程提升泵站及AB段道路工程</t>
  </si>
  <si>
    <t>广州（梅州）产业转移工业园商业服务区工程一区</t>
  </si>
  <si>
    <t>第二批标准厂房及宿舍工程A-1标段</t>
  </si>
  <si>
    <t>老虎塘箱涵及边坡工程</t>
  </si>
  <si>
    <t>科伦药业公司项目用地平基工程</t>
  </si>
  <si>
    <t>二期土地平整项目第一标</t>
  </si>
  <si>
    <t>二期兴宁安置区79户基础项目第一标段</t>
  </si>
  <si>
    <t>丽都路(交通大厦到友谊宾馆）排水沟工程</t>
  </si>
  <si>
    <t>侨新路排水沟改造工程</t>
  </si>
  <si>
    <t>新中路水沟工程(梅江大道至鸿都小学)</t>
  </si>
  <si>
    <t>江北沿梅隆铁路截洪沟道路排水工程A1标段（大浪口～梅松路）</t>
  </si>
  <si>
    <t>江北沿梅隆铁路截洪沟道路排水工程A2（大浪口～梅松路）</t>
  </si>
  <si>
    <t>江北沿梅隆铁路截洪沟道路排水工程B1（梅松路～周溪河）</t>
  </si>
  <si>
    <t>站前路(消防局门前段)水沟工程</t>
  </si>
  <si>
    <t>中级人民法院门前12M路及五横街东段排水沟工程</t>
  </si>
  <si>
    <t>梅龙东路(沿堤下24米路至嘉应路)排水沟</t>
  </si>
  <si>
    <t>百家苑西侧道路、排水沟工程</t>
  </si>
  <si>
    <t>梅江桥加固大修项目</t>
  </si>
  <si>
    <t>梅州城区梅江游码头项目</t>
  </si>
  <si>
    <t>梅州城区彬芳大道（海关圆盘）交叉口改造项目</t>
  </si>
  <si>
    <t>梅州城区广梅路改造项目（第一标段）</t>
  </si>
  <si>
    <t>丽都西路至梅塘东路24米路南段道路</t>
  </si>
  <si>
    <t>梅州城区部分道路设置中间隔离设施项目</t>
  </si>
  <si>
    <t>江南东片梅龙东路道路水沟工程</t>
  </si>
  <si>
    <t>梅州市粪便处理厂项目</t>
  </si>
  <si>
    <t>客天下旅游产业园中心配电工程</t>
  </si>
  <si>
    <t>梅州城区客天下12米道路及水沟工程</t>
  </si>
  <si>
    <t>梅州城区梅龙路改造项目</t>
  </si>
  <si>
    <t>梅州市城区梅江一路与法政路交叉口改造项目</t>
  </si>
  <si>
    <t>江南进城大道工程东段</t>
  </si>
  <si>
    <t>梅州城区广梅路二期改造项目</t>
  </si>
  <si>
    <t>梅州市技工学校西侧24米道路工程</t>
  </si>
  <si>
    <t>梅州城区田家炳医院北侧12米道路项目</t>
  </si>
  <si>
    <t>梅州城区东门塘交叉口改造项目</t>
  </si>
  <si>
    <t>梅州城区火车站广场改建项目</t>
  </si>
  <si>
    <t>梅州城区环市北路与206国道路灯项目</t>
  </si>
  <si>
    <t>梅州城区新洲路改造项目</t>
  </si>
  <si>
    <t>完善梅州市区道路交通设施项目</t>
  </si>
  <si>
    <t>梅州城区金利来大街维修项目</t>
  </si>
  <si>
    <t>梅州城区富奇路（嘉信酒店至梅塘东路）维修项目</t>
  </si>
  <si>
    <t>梅州市奇龙坑生活垃圾卫生填埋场工程</t>
  </si>
  <si>
    <t>梅州城区江南梅水路沥青加铺工程</t>
  </si>
  <si>
    <t>沿江路（嘉应桥-东山桥）沥青加铺工程</t>
  </si>
  <si>
    <t>客天下40米道路、水沟工程</t>
  </si>
  <si>
    <t>广东梅州经济开发区污水处理厂项目</t>
  </si>
  <si>
    <t>广东梅州经济开发区污水处理厂设备、材料及安装项目</t>
  </si>
  <si>
    <t>②梅市发改资[2007]150号</t>
  </si>
  <si>
    <t>梅州城区嘉应中路沥青摊铺项目</t>
  </si>
  <si>
    <t>中环路至站前路40米路排水工程</t>
  </si>
  <si>
    <t>华南大道（丽都路-中环路）沥青加铺工程</t>
  </si>
  <si>
    <t>梅州城区东山教育基地周边市政道路</t>
  </si>
  <si>
    <t>彬芳大道中（新中路-丽都路）沥青加铺工程</t>
  </si>
  <si>
    <t>梅州城区西区月影珍珠绿地</t>
  </si>
  <si>
    <t>梅州城区梅塘东路（梅州大桥-机场圆盘）一期沥青加铺工程</t>
  </si>
  <si>
    <t>梅州城区丽都中路（彬芳大道-西堤）一期沥青加铺工程</t>
  </si>
  <si>
    <t>梅州城区江南东路（彬芳大道-梅水路）沥青加铺工程</t>
  </si>
  <si>
    <t>梅州城区黄塘十字路和江南十字路交通信号灯升级改造及安装监控设施项目</t>
  </si>
  <si>
    <t>梅州市西桥水厂扩建工程</t>
  </si>
  <si>
    <t>彬芳大道北（江南路-新中路）沥青加铺工程</t>
  </si>
  <si>
    <t>梅州城区彬芳大道南（丽都路-中环路）沥青加铺工程</t>
  </si>
  <si>
    <t>梅州城区嘉应东路改造项目</t>
  </si>
  <si>
    <t>梅州城区江南东片红光花园和金沙花园周边路段市政道路工程</t>
  </si>
  <si>
    <t>梅州市嘉应中路路灯改造项目</t>
  </si>
  <si>
    <t>梅州城区泮坑路市政46米道路绿化改造项目一期（中间花带）</t>
  </si>
  <si>
    <t>梅州市奇龙坑生活垃圾卫生填埋场项目二期道路工程</t>
  </si>
  <si>
    <t>梅州气象雷达站道路维修项目</t>
  </si>
  <si>
    <t>梅州城区月影塘路-梅师附小-辅庭路水沟工程</t>
  </si>
  <si>
    <t>东升工业园AD1区二期单身宿舍工程</t>
  </si>
  <si>
    <t>梅州市路灯管理处仓库、车库项目</t>
  </si>
  <si>
    <t>梅州市人民政府综合大楼部分楼层维修改造工程</t>
  </si>
  <si>
    <t>梅州城区江南五横街公厕垃圾中转站项目</t>
  </si>
  <si>
    <t>市纪委“办案点”业务用房维修项目</t>
  </si>
  <si>
    <t>梅州市行政服务中心改造项目</t>
  </si>
  <si>
    <t>梅州市城区梅正路廉租房项目</t>
  </si>
  <si>
    <t>梅州市住房和城乡建设局业务房维修改造工程</t>
  </si>
  <si>
    <t>嘉应学院南区学生宿舍工程</t>
  </si>
  <si>
    <t>嘉应学院东区400米田径场改造项目</t>
  </si>
  <si>
    <t>梅州市地方税务局业务用房维修工程</t>
  </si>
  <si>
    <t>梅州市地方税务局梅江分局业务用房维修</t>
  </si>
  <si>
    <t>梅州市委综合办公大楼局部维修改造项目</t>
  </si>
  <si>
    <t>市直纪检监察派驻机构业务用房室内装修项目</t>
  </si>
  <si>
    <t>中共梅州市委党校学员楼项目</t>
  </si>
  <si>
    <t>梅州市地税局整修加建走廊项目</t>
  </si>
  <si>
    <t>②梅市发改资[2011]147号</t>
  </si>
  <si>
    <t>②梅市发改社[2008]43号</t>
  </si>
  <si>
    <t>②梅市发改社[2010]13号</t>
  </si>
  <si>
    <t>带状公园亭与建筑文化艺术工程</t>
  </si>
  <si>
    <t>南堤滨江公园夜景照明工程</t>
  </si>
  <si>
    <t>结算定案价19637044.58</t>
  </si>
  <si>
    <t>嘉应学院中区运动场改造项目</t>
  </si>
  <si>
    <t>2021.1.29</t>
  </si>
  <si>
    <t>梅州职业技术学院</t>
  </si>
  <si>
    <t>梅州城区老旧排水管渠改造修复工程（一期）</t>
  </si>
  <si>
    <t>结算定案价：792875.81</t>
  </si>
  <si>
    <t>造价内</t>
  </si>
  <si>
    <t>已竣工验收并结算定案</t>
  </si>
  <si>
    <t>已结算定案</t>
  </si>
  <si>
    <t>结算定案价：931371.88</t>
  </si>
  <si>
    <t>结算定案价：1941459.66</t>
  </si>
  <si>
    <t>结算定案价：2598867.42</t>
  </si>
  <si>
    <t>造价内</t>
  </si>
  <si>
    <t>结算定案价：1183798.71</t>
  </si>
  <si>
    <t>结算定案价：1255697.98</t>
  </si>
  <si>
    <t>结算定案价：1981900.98</t>
  </si>
  <si>
    <t>造价内</t>
  </si>
  <si>
    <t>结算定案：1306740.77</t>
  </si>
  <si>
    <t>结算定案：2489642.53</t>
  </si>
  <si>
    <t>梅州城区华南大道（田家炳医院侧）人行天桥工程（十大民生工程）</t>
  </si>
  <si>
    <t xml:space="preserve">9775511.21
</t>
  </si>
  <si>
    <t>定案价：9504340.80</t>
  </si>
  <si>
    <t>结算定案价：32748325.0</t>
  </si>
  <si>
    <t>结算定案价：1272917.03</t>
  </si>
  <si>
    <t>结算定案价：1746780.33</t>
  </si>
  <si>
    <t>结算价：5479607.55</t>
  </si>
  <si>
    <t>梅州市奇龙坑生活垃圾卫生填埋场封场工程（首期）项目</t>
  </si>
  <si>
    <t>梅州市西阳镇双黄村奇龙坑生活垃圾卫生填埋场</t>
  </si>
  <si>
    <t>对原有填埋区2.36万平方米进行封场；工程包括覆膜、填土压实、排气盲沟、面层人工撒草籽、周边砼排水明沟建设等。</t>
  </si>
  <si>
    <t>①2019.9.30</t>
  </si>
  <si>
    <t>①2019.11.20</t>
  </si>
  <si>
    <t>中誉设计有限公司</t>
  </si>
  <si>
    <t>②梅市发改审批函[2019]39、49号</t>
  </si>
  <si>
    <t>②2020.6.3</t>
  </si>
  <si>
    <t>广东正恒建筑设计有限公司</t>
  </si>
  <si>
    <t>③2020.6.30</t>
  </si>
  <si>
    <t>④2020.8.1</t>
  </si>
  <si>
    <t>梅州市剑英湖片区红色文化公园项目</t>
  </si>
  <si>
    <t>梅州市梅江区江南新城华南大道东剑英公园内</t>
  </si>
  <si>
    <t>项目占地面积22200平方米，建设主要内容包括山顶广场及亭廊、园林绿化提升和道路及步级提升三个部分，其中：山顶广场及亭廊面积约4050平方米，主要包括景观亭、挡土墙、红色文化构架小品、红色文化景墙、景观挑台、景观廊亭、成品石质栏杆、入口景墙、碑文等；园林绿化提升面积约14000平方米，主要包括休闲平台、景观置石、花池、绿化、标识系统、综合水电及配套设施等；道路及步级提升面积约4150平方米，主要包括含环山道路、休闲园路、台阶、主入口台阶、土方工程等。</t>
  </si>
  <si>
    <t>①2020.1.22</t>
  </si>
  <si>
    <t>①2020.5.9</t>
  </si>
  <si>
    <t>2021.2.2</t>
  </si>
  <si>
    <t>广东远顺建筑设计有限公司（联合体成员）</t>
  </si>
  <si>
    <t>②梅市发改审批函[2020]6号</t>
  </si>
  <si>
    <t>②2020.1.22</t>
  </si>
  <si>
    <t>③2020.2.13</t>
  </si>
  <si>
    <t>梅州市市政建设集团有限公司（牵头人）、棕榈生态城镇发展股份有限公司（联合体成员）</t>
  </si>
  <si>
    <t>④2020.8.4</t>
  </si>
  <si>
    <t xml:space="preserve">梅州农业学校天字岌校区实训楼工程  </t>
  </si>
  <si>
    <t xml:space="preserve">梅州城区东山大道学院路15号    </t>
  </si>
  <si>
    <t>规划用地面积4300㎡，新建一栋楼高5层，总建筑面积3800㎡（其中框架结构实训楼3000㎡，钢结构汽车维修车间800㎡）</t>
  </si>
  <si>
    <t>①2017.7.19</t>
  </si>
  <si>
    <t>①2017.8.29</t>
  </si>
  <si>
    <t xml:space="preserve">广州中煤江南基础工程公司 </t>
  </si>
  <si>
    <t>②梅市发改审批函[2017]170号、【2019】23、47号</t>
  </si>
  <si>
    <t>②2019.9.30</t>
  </si>
  <si>
    <t>③2019.10.22</t>
  </si>
  <si>
    <t>④2019.12.3</t>
  </si>
  <si>
    <t>梅州市赤岌岗36号</t>
  </si>
  <si>
    <t>新建一栋楼高6层的学校产教研发基地大楼，总建筑面积3600平方米；工程包括建筑装饰工程、安装工程、给排水工程、消防工程、防雷设施等其他相关附属配套设施。</t>
  </si>
  <si>
    <t>①2017、12.28</t>
  </si>
  <si>
    <t>①2019.7.22</t>
  </si>
  <si>
    <t>2021.6.30</t>
  </si>
  <si>
    <t>②2019.9.18</t>
  </si>
  <si>
    <t>②梅市发改审批函〔2017〕326、【2019】46号</t>
  </si>
  <si>
    <t>广西万安工程咨询有限公司</t>
  </si>
  <si>
    <t>③2019.10.16</t>
  </si>
  <si>
    <t>梅州市远恒建筑工程有限公司</t>
  </si>
  <si>
    <t>④2019.12.20</t>
  </si>
  <si>
    <t>丰顺县汤坑镇赤草村</t>
  </si>
  <si>
    <t>工程估算总投资2500万元，占地面积约1339平方米。拆除原部队医院老药厂（系五六十年代建筑），建一幢6层框架结构的康复楼，建筑总面积约8039平方米，增加病床250张，工程包含污水处理系统、绿化等相关辅助设施。</t>
  </si>
  <si>
    <t>①2014.11.25</t>
  </si>
  <si>
    <t>①2017.6.14</t>
  </si>
  <si>
    <t>②梅市发改审函[2014]328、[2015]212、[2017]165号</t>
  </si>
  <si>
    <t>②2017.7.26</t>
  </si>
  <si>
    <t>③2017.8.16</t>
  </si>
  <si>
    <t>④2018.1.22</t>
  </si>
  <si>
    <t>梅州市江南新城棚改区剑英湖片区改造项目</t>
  </si>
  <si>
    <t>梅州市汉嘉旅游投资建设有限公司</t>
  </si>
  <si>
    <t>梅州市华南大道剑英公园周边</t>
  </si>
  <si>
    <t>对剑英湖片区进行改造、提升；新增景观绿化、园区道路、建设城市馆、建设青少年科技馆、广场面积10432平方米、地下人防工程60000平方米；建设儿童乐园、水上乐园、游泳池、客家风情街、游船码头。</t>
  </si>
  <si>
    <t>①2015.9.1</t>
  </si>
  <si>
    <t>政府购买服务项目投资和社会资本投资</t>
  </si>
  <si>
    <t>2021.6.25</t>
  </si>
  <si>
    <t>深圳市物业国际建筑设计有限公司</t>
  </si>
  <si>
    <t>②梅市发改审批函[2015]166号</t>
  </si>
  <si>
    <t>②15.10.10</t>
  </si>
  <si>
    <t>③15.10.30</t>
  </si>
  <si>
    <t>广东省南兴建筑工程有限公司</t>
  </si>
  <si>
    <t>④16.5.18</t>
  </si>
  <si>
    <t>梅州市梅江区梅松路100号嘉应学院内</t>
  </si>
  <si>
    <t>对标准400米运动场内的塑胶跑道、跑跳区的塑胶地面全面更换；足球场内的人造草皮进行全面更换；运动场内加建部分看台及主席台等</t>
  </si>
  <si>
    <t>①2020.11.16</t>
  </si>
  <si>
    <t>由省财政2020年教育发展专项经费80万元及自筹解决</t>
  </si>
  <si>
    <t>②2020.1.29</t>
  </si>
  <si>
    <t>河南中泰工程咨询监理有限公司</t>
  </si>
  <si>
    <t>③2021.3.16</t>
  </si>
  <si>
    <t xml:space="preserve">广东裕盛建设有限公司   </t>
  </si>
  <si>
    <t>④2021.4.16</t>
  </si>
  <si>
    <t>梅江区黄塘电排站前段、光明路周边段、北门河中段</t>
  </si>
  <si>
    <t>北门河中段（五洲路西侧、香珍桥前后及百果围）、三角镇光明路周边路段、黄塘电排站前段等三处，总长约1KM进行加盖除臭；沟渠底泥清淤671.04m3，混凝土方沟674m3，排水管长480m。</t>
  </si>
  <si>
    <t>①2020.9.9</t>
  </si>
  <si>
    <t>①2021.1.26</t>
  </si>
  <si>
    <t>争取上级资金补助，不足部分由市财政统筹</t>
  </si>
  <si>
    <t xml:space="preserve">广东腾泰建设有限公司 </t>
  </si>
  <si>
    <t>②梅市发改审批函[2020]57号</t>
  </si>
  <si>
    <t>②2021.1.29</t>
  </si>
  <si>
    <t>珠海品成建设有限公司</t>
  </si>
  <si>
    <t>③2021.3.1</t>
  </si>
  <si>
    <t>④2021.5.6</t>
  </si>
  <si>
    <t>梅州市全域旅游服务中心项目（省重点工程）</t>
  </si>
  <si>
    <t xml:space="preserve">梅江区三角镇江南客都大道与吉祥路交汇处北侧 </t>
  </si>
  <si>
    <t xml:space="preserve">总建筑面积11200平方米，其中地面建筑面积为5500平方米，地下车库建筑面积约为5700平方米。主要建设内容包括开放式展厅、商铺、接待中心、旅游警务室、数据信息中心、办公室、地上停车场、地下停车库、自驾车房车基地、绿化等配套设施。
</t>
  </si>
  <si>
    <t>①2017.8.18</t>
  </si>
  <si>
    <t>①2017.8.31</t>
  </si>
  <si>
    <t>2021.7.19</t>
  </si>
  <si>
    <t>②梅市发改审批函[2017]193号、【2018】150号、【2020】88号</t>
  </si>
  <si>
    <t>②2018.10.19</t>
  </si>
  <si>
    <t>③2018.11.13</t>
  </si>
  <si>
    <t>④2018.12.20</t>
  </si>
  <si>
    <r>
      <t>2021年度1月-1</t>
    </r>
    <r>
      <rPr>
        <b/>
        <sz val="20"/>
        <rFont val="宋体"/>
        <family val="0"/>
      </rPr>
      <t>2</t>
    </r>
    <r>
      <rPr>
        <b/>
        <sz val="20"/>
        <rFont val="宋体"/>
        <family val="0"/>
      </rPr>
      <t>月份代建项目竣工情况表</t>
    </r>
  </si>
  <si>
    <t xml:space="preserve">                                                                                                                             制表:王素斌        复核:邓俊</t>
  </si>
  <si>
    <t>广州（梅州） 产业转移工业园自来水厂工程</t>
  </si>
  <si>
    <t>合格</t>
  </si>
  <si>
    <t>造价内</t>
  </si>
  <si>
    <t>梅州市纪委市监察委办案业务用房维修改造工程</t>
  </si>
  <si>
    <t>广州（梅州）产业转移工业园新梅江大桥项目</t>
  </si>
  <si>
    <t>结算定案价：93635728.66</t>
  </si>
  <si>
    <t>梅州城区东山大道等5条道路路灯改造工程</t>
  </si>
  <si>
    <t>结算定案价：1580562.53</t>
  </si>
  <si>
    <t>梅州城区泮坑市政46米道路项目未完成工程</t>
  </si>
  <si>
    <t>梅州城区泮坑市政46米道路项目</t>
  </si>
  <si>
    <t>结算定案价：6124949.09</t>
  </si>
  <si>
    <t>结算定案价：8653293.42</t>
  </si>
  <si>
    <t>1147.2795.57</t>
  </si>
  <si>
    <t>结算定案价：
1624572.85</t>
  </si>
  <si>
    <t>结算定案价：
14471504.81</t>
  </si>
  <si>
    <t>梅州农业学校东楼和西楼维修改造工程</t>
  </si>
  <si>
    <t>梅州城区一江两岸景观提升工程（第一标段）</t>
  </si>
  <si>
    <t xml:space="preserve">中国客家博物馆临时展厅装修项目
</t>
  </si>
  <si>
    <t>二期土地平整项目第四标</t>
  </si>
  <si>
    <t>梅州市第三人民医院精神科住院大楼</t>
  </si>
  <si>
    <t>二期土地平整项目第七标</t>
  </si>
  <si>
    <t>梅州市公安局梅江分局东升派出所业务用房建设项目</t>
  </si>
  <si>
    <t>结算定案价：313,443.55</t>
  </si>
  <si>
    <t>中土大地国际建筑设计有限公司、广东鸿宇建筑与工程设计顾问有限公司</t>
  </si>
  <si>
    <r>
      <t>3890005.91</t>
    </r>
    <r>
      <rPr>
        <sz val="10"/>
        <color indexed="10"/>
        <rFont val="仿宋_GB2312"/>
        <family val="3"/>
      </rPr>
      <t>结算定案价：3811241.62</t>
    </r>
  </si>
  <si>
    <t>总投资
(万元)</t>
  </si>
  <si>
    <t>梅州城区三板桥路雨污分流改造工程（市民生工程）</t>
  </si>
  <si>
    <t>新建一条560米长的雨水箱涵（规格分别为：3m×2m和3.5m×2m），一条621米长的DN400污水管以及电排前池和污水提升泵站等改造配套设施。</t>
  </si>
  <si>
    <t>破除及恢复路面约10913平方米，开挖土方及回填约98213立方米；新建污水管网总长约4365米。</t>
  </si>
  <si>
    <t>梅州城区老旧小区供排水改造项目（一期）</t>
  </si>
  <si>
    <t>项目概算总投资510.34万元，其中工程费用421.19万元，工程建设其他费用64.85万元，预备费24.30万元。项目建设内容及规模为：梅江区榕树塘片区37个小区改造，约22000平方米，改造内容为小区室外给水管道改造，包括道路破除、道路恢复、给水工程等。其中给水管约11454米、阀门约1301台等。</t>
  </si>
  <si>
    <t>河南固川市政园林工程有限公司</t>
  </si>
  <si>
    <t xml:space="preserve">梅州市消防救援支队 </t>
  </si>
  <si>
    <t>梅州市公安局梅江分局城北派出所业务用房建设项目</t>
  </si>
  <si>
    <t>项目估算总投资为3850万元，建筑工程安装费用1427.7万元，其他费用2245.9万元（其中土地成本1900万元），预备费176.4万元。按二类派出所标准新建一栋5层楼高的业务用房，规划用地面积5894平方米，总建筑面积2245.05平方米（含地下一层建筑面积195.2平方米），包括土建及装饰、电气安装、给排水、园林绿化、围墙，以及电梯、通风空调、高低压配电、充电桩等设备购置。</t>
  </si>
  <si>
    <t>广州一建建设集团有限公司</t>
  </si>
  <si>
    <t>广东梅县东山中学供水管网改造工程</t>
  </si>
  <si>
    <t>主要对新校区、剑英校区以及老校区的室外给水系统进行升级改造，新铺设给水管道约9700米；新增变频生活供水加压设备、叠压供水设备、消防增压设备各1套；新建泵房2座，应急柴油发电机房1座等。</t>
  </si>
  <si>
    <t>该项目总投资1556.59万元，其中：工程概算961.46万元，包括其中建安工程费用781.38万元，工程建设其他费用134.3万元，预备费用45.78万元。项目建设内容为：按标准新建一栋5层楼高的业务用房，规划用地面积2645平方米，总建筑面积2158.57平方米，包括建筑、装饰、安装（含电气、给排水、消防、暖通、电梯、充电桩等设备）及周边场地附属设施等。</t>
  </si>
  <si>
    <t>本次工程包括高速一大队大队部业务用房维修改造工程、高速二、三大队大队部业务用房维修改造工程、直属大队城北中队业务用房维修改造工程三部分。高速一大队大队部业务用房维修改造工程，对办案区、枪库、档案室、视频监控室等业务用房及警体训练室、阅览室等“五小”工程建设进行维修改造，维修改造面积2282平方米；工程包括墙体拆除及砌砖、墙体表面铲除及粉刷等。 高速二、三大队大队部业务用房维修改造工程，对办案区、枪库、档案室、视频监控室等业务用房及警体训练室、阅览室等“五小”工程建设进行进行维修改造，维修改造面积2300平方米；工程包括墙体拆除及砌砖、墙体表面铲除及粉刷等。 直属大队城北中队业务用房维修改造工程，对办案区、枪库、档案室、视频监控室等业务用房及警体训练室、阅览室等“五小”工程建设进行进行维修改造，维修改造面积1770平方米；工程包括墙体拆除及砌砖、墙体表面铲除及粉刷等。</t>
  </si>
  <si>
    <t>已于2021年5月21日进行单位工程中间交工验收。建设单位正在办理规划核实手续。</t>
  </si>
  <si>
    <t>已于2021年5月20日进行中间交工。建设单位正在办理规划核实手续。</t>
  </si>
  <si>
    <r>
      <t>梅州城区代建项目工程进度情况表（2022年</t>
    </r>
    <r>
      <rPr>
        <sz val="20"/>
        <color indexed="8"/>
        <rFont val="宋体"/>
        <family val="0"/>
      </rPr>
      <t>10</t>
    </r>
    <r>
      <rPr>
        <sz val="20"/>
        <color indexed="8"/>
        <rFont val="宋体"/>
        <family val="0"/>
      </rPr>
      <t>月份</t>
    </r>
    <r>
      <rPr>
        <b/>
        <sz val="20"/>
        <color indexed="8"/>
        <rFont val="宋体"/>
        <family val="0"/>
      </rPr>
      <t>）</t>
    </r>
  </si>
  <si>
    <t>广东省基础工程集团有限公司</t>
  </si>
  <si>
    <t>梅州市城市燃气服务中心</t>
  </si>
  <si>
    <t>广州穗科建设管理有限公司</t>
  </si>
  <si>
    <t>东西校门、师范学院1#楼、智能工程学院1#、2#楼、5栋宿舍楼、食堂、学生活动中心已完成，正进行学术交流中心、艺术楼、体育馆、财经商贸学院1#、2#楼、场地附属等装饰及安装施工；图书馆、公共教学楼正进行主体结构施工，完成整体总工作量的74%。</t>
  </si>
  <si>
    <t>正在实施W37-W41井道路破除、土方开挖及埋设管道工作，完成总工程量的2%。</t>
  </si>
  <si>
    <t>正在进行怡乐片区榕树塘片区的沟槽开挖、埋设管线和回填恢复工作，项目约完成总工程量的60%</t>
  </si>
  <si>
    <t>城北中队已完成联合验收，高速二三大队和高速一大队的消防工程已出具第三方检测报告，目前办理竣工预验收工作，完善后申请联合验收。</t>
  </si>
  <si>
    <t>除溪南路与怡华路交汇处路段正进行箱涵施工外，其余路段已放行通车。项目约完成总工程量的94%。</t>
  </si>
  <si>
    <t>于9月5日复工，正在室内装修和室外场地等施工，约完成总工程量的72%。</t>
  </si>
  <si>
    <t>已完成基础开挖，正在进行基础承载力检测，约完成总工程量的10%。</t>
  </si>
  <si>
    <t>梅州市城区老旧小区户内燃气设施及实验路片区配套基础设施改造项目（一期）</t>
  </si>
  <si>
    <t>①户内燃气设施改造项目（其中梅江区87个，梅县区33个，涉及14282户）；②实验路片区配套基础设施改造项目（对实验路以北、江南路以南、梅江二路以西、凤美苑以东的片区进行供排水设施（含道路）改造等</t>
  </si>
  <si>
    <t>10月26日开工</t>
  </si>
  <si>
    <t>已基本完成老校区的室外给水改造，正在进行剑英校区、新校区室外给水改造和生活泵房和水池土建工作，项目约完成总工程量的55%。</t>
  </si>
  <si>
    <t>预算审核已定案，正进行复工筹备工作，计划下月复工。</t>
  </si>
  <si>
    <t xml:space="preserve">
于9月5日复工，正在室内装修和室外场地等施工，约完成总工程量的75%。</t>
  </si>
  <si>
    <t>正进行营房大楼室室内刮腻子和室内房门等施工。训练塔正进行外立面装修。项目约完成总工程量的88%，</t>
  </si>
  <si>
    <t>全面进入室内外装饰装修、水电安装等施工，约完成总工程量的78%。</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</si>
</sst>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00_ "/>
    <numFmt numFmtId="179" formatCode="0.00_);[Red]\(0.00\)"/>
    <numFmt numFmtId="180" formatCode="#,##0.00_);[Red]\(#,##0.00\)"/>
    <numFmt numFmtId="181" formatCode="#,##0.0000;[Red]#,##0.0000"/>
    <numFmt numFmtId="182" formatCode="yyyy&quot;年&quot;m&quot;月&quot;d&quot;日&quot;;@"/>
    <numFmt numFmtId="183" formatCode="&quot;Yes&quot;;&quot;Yes&quot;;&quot;No&quot;"/>
    <numFmt numFmtId="184" formatCode="&quot;True&quot;;&quot;True&quot;;&quot;False&quot;"/>
    <numFmt numFmtId="185" formatCode="&quot;On&quot;;&quot;On&quot;;&quot;Off&quot;"/>
    <numFmt numFmtId="186" formatCode="[$€-2]\ #,##0.00_);[Red]\([$€-2]\ #,##0.00\)"/>
    <numFmt numFmtId="187" formatCode="0.000000_);[Red]\(0.000000\)"/>
    <numFmt numFmtId="188" formatCode="0.0"/>
    <numFmt numFmtId="189" formatCode="0.0000"/>
  </numFmts>
  <fonts count="48">
    <font>
      <sz val="11"/>
      <color indexed="8"/>
      <name val="宋体"/>
      <family val="0"/>
    </font>
    <font>
      <sz val="11"/>
      <name val="宋体"/>
      <family val="0"/>
    </font>
    <font>
      <b/>
      <sz val="20"/>
      <name val="宋体"/>
      <family val="0"/>
    </font>
    <font>
      <sz val="12"/>
      <name val="仿宋_GB2312"/>
      <family val="3"/>
    </font>
    <font>
      <sz val="10"/>
      <name val="仿宋_GB2312"/>
      <family val="3"/>
    </font>
    <font>
      <sz val="11"/>
      <name val="仿宋_GB2312"/>
      <family val="3"/>
    </font>
    <font>
      <b/>
      <sz val="10"/>
      <name val="仿宋_GB2312"/>
      <family val="3"/>
    </font>
    <font>
      <sz val="9"/>
      <name val="仿宋_GB2312"/>
      <family val="3"/>
    </font>
    <font>
      <sz val="12"/>
      <name val="宋体"/>
      <family val="0"/>
    </font>
    <font>
      <sz val="10"/>
      <name val="宋体"/>
      <family val="0"/>
    </font>
    <font>
      <b/>
      <sz val="16"/>
      <name val="仿宋_GB2312"/>
      <family val="3"/>
    </font>
    <font>
      <sz val="10"/>
      <name val="黑体"/>
      <family val="3"/>
    </font>
    <font>
      <b/>
      <sz val="16"/>
      <name val="宋体"/>
      <family val="0"/>
    </font>
    <font>
      <sz val="10"/>
      <color indexed="10"/>
      <name val="仿宋_GB2312"/>
      <family val="3"/>
    </font>
    <font>
      <sz val="8"/>
      <name val="仿宋_GB2312"/>
      <family val="3"/>
    </font>
    <font>
      <sz val="11"/>
      <color indexed="10"/>
      <name val="宋体"/>
      <family val="0"/>
    </font>
    <font>
      <sz val="9"/>
      <name val="宋体"/>
      <family val="0"/>
    </font>
    <font>
      <sz val="10"/>
      <color indexed="8"/>
      <name val="仿宋_GB2312"/>
      <family val="3"/>
    </font>
    <font>
      <sz val="8"/>
      <name val="宋体"/>
      <family val="0"/>
    </font>
    <font>
      <sz val="7.5"/>
      <name val="宋体"/>
      <family val="0"/>
    </font>
    <font>
      <sz val="12"/>
      <color indexed="8"/>
      <name val="仿宋_GB2312"/>
      <family val="3"/>
    </font>
    <font>
      <sz val="11"/>
      <color indexed="8"/>
      <name val="仿宋_GB2312"/>
      <family val="3"/>
    </font>
    <font>
      <b/>
      <sz val="20"/>
      <color indexed="8"/>
      <name val="宋体"/>
      <family val="0"/>
    </font>
    <font>
      <b/>
      <sz val="10"/>
      <color indexed="8"/>
      <name val="仿宋_GB2312"/>
      <family val="3"/>
    </font>
    <font>
      <sz val="9"/>
      <color indexed="8"/>
      <name val="仿宋_GB2312"/>
      <family val="3"/>
    </font>
    <font>
      <b/>
      <sz val="9"/>
      <color indexed="8"/>
      <name val="仿宋_GB2312"/>
      <family val="3"/>
    </font>
    <font>
      <sz val="10"/>
      <color indexed="14"/>
      <name val="仿宋_GB2312"/>
      <family val="3"/>
    </font>
    <font>
      <b/>
      <sz val="18"/>
      <color indexed="62"/>
      <name val="宋体"/>
      <family val="0"/>
    </font>
    <font>
      <b/>
      <sz val="11"/>
      <color indexed="63"/>
      <name val="宋体"/>
      <family val="0"/>
    </font>
    <font>
      <sz val="11"/>
      <color indexed="9"/>
      <name val="宋体"/>
      <family val="0"/>
    </font>
    <font>
      <sz val="11"/>
      <color indexed="62"/>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b/>
      <sz val="11"/>
      <color indexed="8"/>
      <name val="宋体"/>
      <family val="0"/>
    </font>
    <font>
      <sz val="11"/>
      <color indexed="53"/>
      <name val="宋体"/>
      <family val="0"/>
    </font>
    <font>
      <u val="single"/>
      <sz val="11"/>
      <color indexed="12"/>
      <name val="宋体"/>
      <family val="0"/>
    </font>
    <font>
      <i/>
      <sz val="11"/>
      <color indexed="23"/>
      <name val="宋体"/>
      <family val="0"/>
    </font>
    <font>
      <sz val="11"/>
      <color indexed="19"/>
      <name val="宋体"/>
      <family val="0"/>
    </font>
    <font>
      <b/>
      <sz val="11"/>
      <color indexed="9"/>
      <name val="宋体"/>
      <family val="0"/>
    </font>
    <font>
      <b/>
      <sz val="11"/>
      <color indexed="53"/>
      <name val="宋体"/>
      <family val="0"/>
    </font>
    <font>
      <u val="single"/>
      <sz val="11"/>
      <color indexed="20"/>
      <name val="宋体"/>
      <family val="0"/>
    </font>
    <font>
      <sz val="11"/>
      <color indexed="17"/>
      <name val="宋体"/>
      <family val="0"/>
    </font>
    <font>
      <b/>
      <sz val="20"/>
      <color indexed="10"/>
      <name val="宋体"/>
      <family val="0"/>
    </font>
    <font>
      <b/>
      <sz val="9"/>
      <name val="宋体"/>
      <family val="0"/>
    </font>
    <font>
      <sz val="20"/>
      <color indexed="8"/>
      <name val="宋体"/>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13"/>
        <bgColor indexed="64"/>
      </patternFill>
    </fill>
  </fills>
  <borders count="58">
    <border>
      <left/>
      <right/>
      <top/>
      <bottom/>
      <diagonal/>
    </border>
    <border>
      <left/>
      <right/>
      <top/>
      <bottom style="thick">
        <color indexed="54"/>
      </bottom>
    </border>
    <border>
      <left/>
      <right/>
      <top/>
      <bottom style="thick">
        <color indexed="44"/>
      </bottom>
    </border>
    <border>
      <left/>
      <right/>
      <top/>
      <bottom style="medium">
        <color indexed="22"/>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style="thin"/>
      <bottom style="thin"/>
    </border>
    <border>
      <left/>
      <right style="thin"/>
      <top style="thin"/>
      <bottom style="thin"/>
    </border>
    <border>
      <left style="thin"/>
      <right style="thin"/>
      <top style="thin"/>
      <bottom/>
    </border>
    <border>
      <left/>
      <right style="thin">
        <color indexed="8"/>
      </right>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top style="thin"/>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right/>
      <top style="thin"/>
      <bottom style="thin"/>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top/>
      <bottom style="thin"/>
    </border>
    <border>
      <left/>
      <right/>
      <top/>
      <bottom style="thin"/>
    </border>
    <border>
      <left style="thin">
        <color indexed="8"/>
      </left>
      <right/>
      <top style="thin">
        <color indexed="8"/>
      </top>
      <bottom style="thin">
        <color indexed="8"/>
      </bottom>
    </border>
    <border>
      <left/>
      <right/>
      <top style="thin">
        <color indexed="8"/>
      </top>
      <bottom/>
    </border>
    <border>
      <left style="thin"/>
      <right/>
      <top/>
      <bottom style="thin"/>
    </border>
    <border>
      <left style="thin">
        <color indexed="8"/>
      </left>
      <right/>
      <top style="thin">
        <color indexed="8"/>
      </top>
      <bottom/>
    </border>
    <border>
      <left style="thin">
        <color indexed="8"/>
      </left>
      <right style="thin"/>
      <top style="thin"/>
      <bottom/>
    </border>
    <border>
      <left/>
      <right style="thin">
        <color indexed="8"/>
      </right>
      <top/>
      <bottom/>
    </border>
    <border>
      <left/>
      <right/>
      <top style="thin"/>
      <bottom style="thin"/>
    </border>
    <border>
      <left style="thin"/>
      <right style="thin"/>
      <top/>
      <bottom/>
    </border>
    <border>
      <left style="thin"/>
      <right style="thin">
        <color indexed="8"/>
      </right>
      <top style="thin"/>
      <bottom style="thin"/>
    </border>
    <border>
      <left style="thin"/>
      <right style="thin"/>
      <top/>
      <bottom style="thin">
        <color indexed="8"/>
      </bottom>
    </border>
    <border>
      <left style="thin"/>
      <right style="thin"/>
      <top style="thin">
        <color indexed="8"/>
      </top>
      <bottom/>
    </border>
    <border>
      <left style="thin">
        <color indexed="8"/>
      </left>
      <right style="thin"/>
      <top/>
      <bottom/>
    </border>
    <border>
      <left style="thin">
        <color indexed="8"/>
      </left>
      <right style="thin"/>
      <top/>
      <bottom style="thin"/>
    </border>
    <border>
      <left style="thin"/>
      <right style="thin"/>
      <top style="thin"/>
      <bottom style="thin">
        <color indexed="8"/>
      </bottom>
    </border>
    <border>
      <left style="thin">
        <color indexed="8"/>
      </left>
      <right style="thin">
        <color indexed="8"/>
      </right>
      <top/>
      <bottom/>
    </border>
    <border>
      <left style="thin">
        <color indexed="8"/>
      </left>
      <right/>
      <top/>
      <bottom/>
    </border>
    <border>
      <left style="thin">
        <color indexed="8"/>
      </left>
      <right style="thin">
        <color indexed="8"/>
      </right>
      <top style="thin"/>
      <bottom/>
    </border>
    <border>
      <left style="thin">
        <color indexed="8"/>
      </left>
      <right style="thin">
        <color indexed="8"/>
      </right>
      <top/>
      <bottom style="thin"/>
    </border>
    <border>
      <left/>
      <right style="thin">
        <color indexed="8"/>
      </right>
      <top style="thin"/>
      <bottom/>
    </border>
    <border>
      <left style="thin">
        <color indexed="8"/>
      </left>
      <right/>
      <top/>
      <bottom style="thin">
        <color indexed="8"/>
      </bottom>
    </border>
    <border>
      <left/>
      <right style="thin">
        <color indexed="8"/>
      </right>
      <top/>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
      <left style="thin"/>
      <right/>
      <top style="thin"/>
      <bottom/>
    </border>
    <border>
      <left style="thin"/>
      <right/>
      <top/>
      <bottom/>
    </border>
    <border>
      <left/>
      <right style="thin"/>
      <top/>
      <bottom/>
    </border>
    <border>
      <left style="thin">
        <color indexed="8"/>
      </left>
      <right style="thin"/>
      <top/>
      <bottom style="thin">
        <color indexed="8"/>
      </bottom>
    </border>
    <border>
      <left/>
      <right style="thin"/>
      <top style="thin"/>
      <bottom/>
    </border>
    <border>
      <left/>
      <right style="thin"/>
      <top/>
      <bottom style="thin">
        <color indexed="8"/>
      </bottom>
    </border>
    <border>
      <left style="thin">
        <color indexed="8"/>
      </left>
      <right/>
      <top style="thin"/>
      <bottom/>
    </border>
    <border>
      <left style="thin"/>
      <right style="thin">
        <color indexed="8"/>
      </right>
      <top style="thin">
        <color indexed="8"/>
      </top>
      <bottom>
        <color indexed="63"/>
      </bottom>
    </border>
    <border>
      <left style="thin">
        <color indexed="8"/>
      </left>
      <right style="thin"/>
      <top style="thin">
        <color indexed="8"/>
      </top>
      <bottom/>
    </border>
  </borders>
  <cellStyleXfs count="321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pplyNumberFormat="0" applyFill="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1" fillId="11" borderId="5"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40" fillId="12" borderId="6"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0" fillId="0" borderId="0" applyFont="0" applyFill="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28" fillId="11" borderId="8"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30" fillId="5" borderId="5" applyNumberFormat="0" applyAlignment="0" applyProtection="0"/>
    <xf numFmtId="0" fontId="42" fillId="0" borderId="0" applyNumberFormat="0" applyFill="0" applyBorder="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cellStyleXfs>
  <cellXfs count="561">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1"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177" fontId="4" fillId="0" borderId="11" xfId="0" applyNumberFormat="1" applyFont="1" applyBorder="1" applyAlignment="1">
      <alignment horizontal="center" vertical="center" wrapText="1"/>
    </xf>
    <xf numFmtId="177" fontId="4" fillId="0" borderId="13"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177" fontId="4" fillId="0" borderId="11" xfId="0" applyNumberFormat="1"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Alignment="1">
      <alignment vertical="center"/>
    </xf>
    <xf numFmtId="176" fontId="1" fillId="0" borderId="11" xfId="0" applyNumberFormat="1" applyFont="1" applyFill="1" applyBorder="1" applyAlignment="1">
      <alignment horizontal="center" vertical="center"/>
    </xf>
    <xf numFmtId="0" fontId="1"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0" xfId="0" applyFont="1" applyFill="1" applyBorder="1" applyAlignment="1">
      <alignment vertical="center" wrapText="1"/>
    </xf>
    <xf numFmtId="0" fontId="3" fillId="0" borderId="20" xfId="0"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0" fontId="11" fillId="0" borderId="11"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23" xfId="0" applyFont="1" applyFill="1" applyBorder="1" applyAlignment="1">
      <alignment vertical="center" wrapText="1"/>
    </xf>
    <xf numFmtId="177" fontId="4" fillId="0" borderId="11" xfId="0" applyNumberFormat="1" applyFont="1" applyBorder="1" applyAlignment="1">
      <alignment vertical="center" wrapText="1"/>
    </xf>
    <xf numFmtId="0" fontId="3" fillId="0" borderId="2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1798" applyFont="1" applyFill="1" applyBorder="1" applyAlignment="1">
      <alignment horizontal="center" vertical="center" wrapText="1"/>
      <protection/>
    </xf>
    <xf numFmtId="0" fontId="8" fillId="0" borderId="11" xfId="1798" applyFont="1" applyBorder="1">
      <alignment vertical="center"/>
      <protection/>
    </xf>
    <xf numFmtId="0" fontId="3" fillId="0" borderId="11" xfId="1798" applyFont="1" applyFill="1" applyBorder="1" applyAlignment="1">
      <alignment horizontal="center" vertical="center"/>
      <protection/>
    </xf>
    <xf numFmtId="0" fontId="3" fillId="0" borderId="11" xfId="1799" applyFont="1" applyFill="1" applyBorder="1" applyAlignment="1">
      <alignment horizontal="center" vertical="center" wrapText="1"/>
      <protection/>
    </xf>
    <xf numFmtId="0" fontId="3" fillId="0" borderId="11" xfId="1799" applyFont="1" applyBorder="1" applyAlignment="1">
      <alignment horizontal="center" vertical="center"/>
      <protection/>
    </xf>
    <xf numFmtId="0" fontId="3" fillId="0" borderId="11" xfId="1799" applyFont="1" applyFill="1" applyBorder="1" applyAlignment="1">
      <alignment horizontal="center" vertical="center"/>
      <protection/>
    </xf>
    <xf numFmtId="0" fontId="4" fillId="0" borderId="11" xfId="1799" applyFont="1" applyFill="1" applyBorder="1" applyAlignment="1">
      <alignment horizontal="center" vertical="center" wrapText="1"/>
      <protection/>
    </xf>
    <xf numFmtId="0" fontId="1" fillId="0" borderId="20" xfId="0" applyFont="1" applyFill="1" applyBorder="1" applyAlignment="1">
      <alignment vertical="center"/>
    </xf>
    <xf numFmtId="0" fontId="1" fillId="0" borderId="12" xfId="0" applyFont="1" applyFill="1" applyBorder="1" applyAlignment="1">
      <alignment vertical="center"/>
    </xf>
    <xf numFmtId="176" fontId="8" fillId="0" borderId="11" xfId="0" applyNumberFormat="1" applyFont="1" applyFill="1" applyBorder="1" applyAlignment="1">
      <alignment horizontal="center" vertical="center" wrapText="1"/>
    </xf>
    <xf numFmtId="0" fontId="1" fillId="0" borderId="11" xfId="1798" applyFont="1" applyFill="1" applyBorder="1" applyAlignment="1">
      <alignment horizontal="left" vertical="center" wrapText="1"/>
      <protection/>
    </xf>
    <xf numFmtId="176" fontId="3" fillId="0" borderId="11" xfId="1798" applyNumberFormat="1" applyFont="1" applyFill="1" applyBorder="1" applyAlignment="1">
      <alignment horizontal="center" vertical="center" wrapText="1"/>
      <protection/>
    </xf>
    <xf numFmtId="176" fontId="3" fillId="0" borderId="11" xfId="1799" applyNumberFormat="1" applyFont="1" applyFill="1" applyBorder="1" applyAlignment="1">
      <alignment horizontal="center" vertical="center" wrapText="1"/>
      <protection/>
    </xf>
    <xf numFmtId="0" fontId="1" fillId="0" borderId="11" xfId="1799" applyFont="1" applyFill="1" applyBorder="1" applyAlignment="1">
      <alignment horizontal="left" vertical="center" wrapText="1"/>
      <protection/>
    </xf>
    <xf numFmtId="0" fontId="4" fillId="0" borderId="11" xfId="1797" applyFont="1" applyFill="1" applyBorder="1" applyAlignment="1">
      <alignment vertical="center" wrapText="1"/>
      <protection/>
    </xf>
    <xf numFmtId="0" fontId="4" fillId="11" borderId="11" xfId="0" applyFont="1" applyFill="1" applyBorder="1" applyAlignment="1">
      <alignment horizontal="center" vertical="center" wrapText="1"/>
    </xf>
    <xf numFmtId="0" fontId="4" fillId="11" borderId="11" xfId="0" applyFont="1" applyFill="1" applyBorder="1" applyAlignment="1">
      <alignment vertical="center" wrapText="1"/>
    </xf>
    <xf numFmtId="0" fontId="4" fillId="11" borderId="11" xfId="0" applyFont="1" applyFill="1" applyBorder="1" applyAlignment="1">
      <alignment horizontal="left" vertical="center" wrapText="1"/>
    </xf>
    <xf numFmtId="0" fontId="4" fillId="0" borderId="11" xfId="0" applyFont="1" applyFill="1" applyBorder="1" applyAlignment="1">
      <alignment vertical="top" wrapText="1"/>
    </xf>
    <xf numFmtId="0" fontId="4" fillId="0" borderId="11" xfId="1795" applyFont="1" applyFill="1" applyBorder="1" applyAlignment="1">
      <alignment vertical="center" wrapText="1"/>
      <protection/>
    </xf>
    <xf numFmtId="0" fontId="3" fillId="0" borderId="0" xfId="0" applyFont="1" applyAlignment="1">
      <alignment vertical="center"/>
    </xf>
    <xf numFmtId="176" fontId="3" fillId="0" borderId="13"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3" fillId="0" borderId="20" xfId="1797" applyFont="1" applyFill="1" applyBorder="1" applyAlignment="1">
      <alignment horizontal="center" vertical="center" wrapText="1"/>
      <protection/>
    </xf>
    <xf numFmtId="0" fontId="3" fillId="0" borderId="11" xfId="1797" applyFont="1" applyFill="1" applyBorder="1" applyAlignment="1">
      <alignment horizontal="center" vertical="center" wrapText="1"/>
      <protection/>
    </xf>
    <xf numFmtId="0" fontId="3" fillId="0" borderId="11" xfId="1797" applyFont="1" applyFill="1" applyBorder="1" applyAlignment="1">
      <alignment horizontal="center" vertical="center"/>
      <protection/>
    </xf>
    <xf numFmtId="176" fontId="3" fillId="0" borderId="11" xfId="1797" applyNumberFormat="1" applyFont="1" applyFill="1" applyBorder="1" applyAlignment="1">
      <alignment horizontal="center" vertical="center" wrapText="1"/>
      <protection/>
    </xf>
    <xf numFmtId="0" fontId="8" fillId="0" borderId="12" xfId="2179" applyFont="1" applyFill="1" applyBorder="1" applyAlignment="1">
      <alignment horizontal="center" vertical="center"/>
      <protection/>
    </xf>
    <xf numFmtId="176" fontId="3" fillId="11" borderId="11" xfId="0" applyNumberFormat="1" applyFont="1" applyFill="1" applyBorder="1" applyAlignment="1">
      <alignment horizontal="center" vertical="center" wrapText="1"/>
    </xf>
    <xf numFmtId="0" fontId="5" fillId="0" borderId="11" xfId="1797" applyFont="1" applyFill="1" applyBorder="1" applyAlignment="1">
      <alignment horizontal="center" vertical="center"/>
      <protection/>
    </xf>
    <xf numFmtId="0" fontId="1" fillId="0" borderId="11" xfId="1797" applyFont="1" applyFill="1" applyBorder="1" applyAlignment="1">
      <alignment horizontal="center" vertical="center" wrapText="1"/>
      <protection/>
    </xf>
    <xf numFmtId="0" fontId="3" fillId="11" borderId="11" xfId="0" applyFont="1" applyFill="1" applyBorder="1" applyAlignment="1">
      <alignment horizontal="center" vertical="center" wrapText="1"/>
    </xf>
    <xf numFmtId="0" fontId="15" fillId="0" borderId="0" xfId="0" applyFont="1" applyFill="1" applyAlignment="1">
      <alignment vertical="center"/>
    </xf>
    <xf numFmtId="0" fontId="4" fillId="0" borderId="24" xfId="0" applyFont="1" applyBorder="1" applyAlignment="1">
      <alignment vertical="center" wrapText="1"/>
    </xf>
    <xf numFmtId="0" fontId="4" fillId="0" borderId="25" xfId="0" applyFont="1" applyFill="1" applyBorder="1" applyAlignment="1">
      <alignment vertical="center" wrapText="1"/>
    </xf>
    <xf numFmtId="0" fontId="4" fillId="0" borderId="18" xfId="0" applyFont="1" applyFill="1" applyBorder="1" applyAlignment="1">
      <alignment vertical="center" wrapText="1"/>
    </xf>
    <xf numFmtId="0" fontId="4" fillId="0" borderId="26" xfId="0" applyFont="1" applyFill="1" applyBorder="1" applyAlignment="1">
      <alignment vertical="center" wrapText="1"/>
    </xf>
    <xf numFmtId="0" fontId="6" fillId="0" borderId="10" xfId="0" applyFont="1" applyBorder="1" applyAlignment="1">
      <alignment vertical="center" wrapText="1"/>
    </xf>
    <xf numFmtId="0" fontId="4" fillId="0" borderId="22" xfId="0" applyFont="1" applyFill="1" applyBorder="1" applyAlignment="1">
      <alignment vertical="center" wrapText="1"/>
    </xf>
    <xf numFmtId="0" fontId="4" fillId="0" borderId="22" xfId="0" applyFont="1" applyFill="1" applyBorder="1" applyAlignment="1">
      <alignment horizontal="left" vertical="center" wrapText="1"/>
    </xf>
    <xf numFmtId="0" fontId="4" fillId="0" borderId="11" xfId="928" applyFont="1" applyFill="1" applyBorder="1" applyAlignment="1">
      <alignment vertical="center" wrapText="1"/>
      <protection/>
    </xf>
    <xf numFmtId="0" fontId="13" fillId="0" borderId="11" xfId="0" applyFont="1" applyFill="1" applyBorder="1" applyAlignment="1">
      <alignment vertical="center" wrapText="1"/>
    </xf>
    <xf numFmtId="177" fontId="4" fillId="0" borderId="10" xfId="0" applyNumberFormat="1" applyFont="1" applyFill="1" applyBorder="1" applyAlignment="1">
      <alignment vertical="center" wrapText="1"/>
    </xf>
    <xf numFmtId="0" fontId="4" fillId="0" borderId="27" xfId="0" applyFont="1" applyFill="1" applyBorder="1" applyAlignment="1">
      <alignment vertical="center" wrapText="1"/>
    </xf>
    <xf numFmtId="181" fontId="4" fillId="0" borderId="11" xfId="0" applyNumberFormat="1" applyFont="1" applyBorder="1" applyAlignment="1">
      <alignment horizontal="center" vertical="center" wrapText="1"/>
    </xf>
    <xf numFmtId="0" fontId="1" fillId="0" borderId="11" xfId="0" applyFont="1" applyFill="1" applyBorder="1" applyAlignment="1">
      <alignment vertical="center"/>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2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3" fillId="0" borderId="11" xfId="0" applyFont="1" applyBorder="1" applyAlignment="1">
      <alignment vertical="center" wrapText="1"/>
    </xf>
    <xf numFmtId="0" fontId="20" fillId="0" borderId="11" xfId="0" applyFont="1" applyBorder="1" applyAlignment="1">
      <alignment vertical="center"/>
    </xf>
    <xf numFmtId="0" fontId="21" fillId="0" borderId="11" xfId="0" applyFont="1" applyBorder="1" applyAlignment="1">
      <alignment horizontal="center" vertical="center"/>
    </xf>
    <xf numFmtId="0" fontId="21" fillId="0" borderId="11" xfId="0" applyFont="1" applyBorder="1" applyAlignment="1">
      <alignment vertical="center"/>
    </xf>
    <xf numFmtId="0" fontId="9" fillId="0" borderId="0" xfId="1219" applyFont="1" applyAlignment="1">
      <alignment horizontal="center" vertical="center"/>
      <protection/>
    </xf>
    <xf numFmtId="0" fontId="23" fillId="0" borderId="11" xfId="1219" applyFont="1" applyBorder="1" applyAlignment="1">
      <alignment horizontal="center" vertical="center" wrapText="1"/>
      <protection/>
    </xf>
    <xf numFmtId="0" fontId="17" fillId="0" borderId="11" xfId="1219" applyFont="1" applyBorder="1" applyAlignment="1">
      <alignment horizontal="left" vertical="center" wrapText="1"/>
      <protection/>
    </xf>
    <xf numFmtId="0" fontId="17" fillId="0" borderId="11" xfId="1219" applyFont="1" applyBorder="1" applyAlignment="1">
      <alignment vertical="center" wrapText="1"/>
      <protection/>
    </xf>
    <xf numFmtId="0" fontId="4" fillId="11" borderId="12" xfId="0" applyFont="1" applyFill="1" applyBorder="1" applyAlignment="1">
      <alignment vertical="center" wrapText="1"/>
    </xf>
    <xf numFmtId="43" fontId="23" fillId="0" borderId="11" xfId="2541" applyFont="1" applyBorder="1" applyAlignment="1">
      <alignment horizontal="center" vertical="center" wrapText="1"/>
    </xf>
    <xf numFmtId="0" fontId="25" fillId="0" borderId="11" xfId="1219" applyFont="1" applyBorder="1" applyAlignment="1">
      <alignment horizontal="center" vertical="center" wrapText="1"/>
      <protection/>
    </xf>
    <xf numFmtId="0" fontId="23" fillId="0" borderId="11" xfId="1219" applyFont="1" applyFill="1" applyBorder="1" applyAlignment="1">
      <alignment horizontal="center" vertical="center" wrapText="1"/>
      <protection/>
    </xf>
    <xf numFmtId="0" fontId="25" fillId="0" borderId="13" xfId="1219" applyFont="1" applyBorder="1" applyAlignment="1">
      <alignment horizontal="center" vertical="center" wrapText="1"/>
      <protection/>
    </xf>
    <xf numFmtId="0" fontId="23" fillId="0" borderId="11" xfId="1219" applyFont="1" applyBorder="1" applyAlignment="1">
      <alignment horizontal="center" vertical="center"/>
      <protection/>
    </xf>
    <xf numFmtId="0" fontId="15" fillId="11" borderId="0" xfId="0" applyFont="1" applyFill="1" applyAlignment="1">
      <alignment vertical="center"/>
    </xf>
    <xf numFmtId="0" fontId="0" fillId="0" borderId="0" xfId="0" applyAlignment="1">
      <alignment horizontal="center" vertical="center"/>
    </xf>
    <xf numFmtId="0" fontId="4" fillId="0" borderId="23" xfId="0" applyFont="1" applyFill="1" applyBorder="1" applyAlignment="1">
      <alignment horizontal="center" vertical="center" wrapText="1"/>
    </xf>
    <xf numFmtId="0" fontId="6" fillId="0" borderId="23" xfId="0" applyFont="1" applyFill="1" applyBorder="1" applyAlignment="1">
      <alignment vertical="center" wrapText="1"/>
    </xf>
    <xf numFmtId="177" fontId="4" fillId="0" borderId="11" xfId="0" applyNumberFormat="1" applyFont="1" applyFill="1" applyBorder="1" applyAlignment="1">
      <alignment vertical="center" wrapText="1"/>
    </xf>
    <xf numFmtId="177" fontId="13" fillId="0" borderId="11" xfId="0" applyNumberFormat="1" applyFont="1" applyFill="1" applyBorder="1" applyAlignment="1">
      <alignment vertical="center" wrapText="1"/>
    </xf>
    <xf numFmtId="0" fontId="4" fillId="0" borderId="23" xfId="0" applyFont="1" applyFill="1" applyBorder="1" applyAlignment="1">
      <alignment horizontal="left" vertical="center" wrapText="1"/>
    </xf>
    <xf numFmtId="177" fontId="4" fillId="0" borderId="23" xfId="0" applyNumberFormat="1" applyFont="1" applyFill="1" applyBorder="1" applyAlignment="1">
      <alignment horizontal="center" vertical="center" wrapText="1"/>
    </xf>
    <xf numFmtId="177" fontId="4" fillId="0" borderId="23" xfId="0" applyNumberFormat="1" applyFont="1" applyFill="1" applyBorder="1" applyAlignment="1">
      <alignment vertical="center" wrapText="1"/>
    </xf>
    <xf numFmtId="0" fontId="3" fillId="0" borderId="0" xfId="0" applyFont="1" applyFill="1" applyAlignment="1">
      <alignment vertical="center"/>
    </xf>
    <xf numFmtId="0" fontId="0" fillId="0" borderId="0" xfId="0" applyFont="1" applyFill="1" applyAlignment="1">
      <alignment vertical="center"/>
    </xf>
    <xf numFmtId="0" fontId="13" fillId="0" borderId="11" xfId="0" applyFont="1" applyBorder="1" applyAlignment="1">
      <alignment horizontal="center" vertical="center" wrapText="1"/>
    </xf>
    <xf numFmtId="178" fontId="4" fillId="0" borderId="11" xfId="0" applyNumberFormat="1" applyFont="1" applyBorder="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4" fillId="0" borderId="28" xfId="0" applyFont="1" applyFill="1" applyBorder="1" applyAlignment="1">
      <alignment vertical="center" wrapText="1"/>
    </xf>
    <xf numFmtId="0" fontId="4" fillId="0" borderId="29" xfId="0" applyFont="1" applyFill="1" applyBorder="1" applyAlignment="1">
      <alignment horizontal="center" vertical="center" wrapText="1"/>
    </xf>
    <xf numFmtId="0" fontId="1" fillId="0" borderId="11" xfId="0" applyFont="1" applyFill="1" applyBorder="1" applyAlignment="1">
      <alignment vertical="center"/>
    </xf>
    <xf numFmtId="0" fontId="1" fillId="0" borderId="11" xfId="0" applyFont="1" applyBorder="1" applyAlignment="1">
      <alignment vertical="center"/>
    </xf>
    <xf numFmtId="0" fontId="4" fillId="0" borderId="16" xfId="0" applyFont="1" applyFill="1" applyBorder="1" applyAlignment="1">
      <alignment vertical="center" wrapText="1"/>
    </xf>
    <xf numFmtId="0" fontId="0" fillId="0" borderId="11" xfId="0" applyBorder="1" applyAlignment="1">
      <alignment vertical="center"/>
    </xf>
    <xf numFmtId="0" fontId="4" fillId="0" borderId="1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11" borderId="11" xfId="0" applyFont="1" applyFill="1" applyBorder="1" applyAlignment="1">
      <alignment horizontal="center" vertical="center" wrapText="1"/>
    </xf>
    <xf numFmtId="0" fontId="17" fillId="11" borderId="11" xfId="0" applyFont="1" applyFill="1" applyBorder="1" applyAlignment="1">
      <alignment vertical="center" wrapText="1"/>
    </xf>
    <xf numFmtId="0" fontId="12"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left" vertical="center" wrapText="1"/>
    </xf>
    <xf numFmtId="0" fontId="4" fillId="0" borderId="31" xfId="0" applyFont="1" applyBorder="1" applyAlignment="1">
      <alignment horizontal="left" vertical="center" wrapText="1"/>
    </xf>
    <xf numFmtId="0" fontId="4" fillId="0" borderId="12" xfId="0" applyFont="1" applyBorder="1" applyAlignment="1">
      <alignment horizontal="left" vertical="center" wrapText="1"/>
    </xf>
    <xf numFmtId="0" fontId="3" fillId="0" borderId="0" xfId="0" applyFont="1" applyAlignment="1">
      <alignment vertical="center"/>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0" xfId="0" applyFont="1" applyBorder="1" applyAlignment="1">
      <alignment horizontal="center" vertical="center" wrapText="1"/>
    </xf>
    <xf numFmtId="0" fontId="13" fillId="18"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4" fillId="0" borderId="13" xfId="0" applyFont="1" applyBorder="1" applyAlignment="1">
      <alignment horizontal="left" vertical="center" wrapText="1"/>
    </xf>
    <xf numFmtId="0" fontId="4" fillId="0" borderId="32"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32" xfId="0" applyFont="1" applyFill="1" applyBorder="1" applyAlignment="1">
      <alignment horizontal="center" vertical="center" wrapText="1"/>
    </xf>
    <xf numFmtId="0" fontId="4" fillId="0" borderId="10" xfId="0" applyFont="1" applyFill="1" applyBorder="1" applyAlignment="1">
      <alignment horizontal="center" vertical="center" wrapText="1"/>
    </xf>
    <xf numFmtId="178" fontId="4" fillId="0" borderId="13" xfId="0" applyNumberFormat="1" applyFont="1" applyBorder="1" applyAlignment="1">
      <alignment horizontal="center" vertical="center" wrapText="1"/>
    </xf>
    <xf numFmtId="178" fontId="4" fillId="0" borderId="32" xfId="0" applyNumberFormat="1" applyFont="1" applyBorder="1" applyAlignment="1">
      <alignment horizontal="center" vertical="center" wrapText="1"/>
    </xf>
    <xf numFmtId="178" fontId="4" fillId="0" borderId="10" xfId="0" applyNumberFormat="1" applyFont="1" applyBorder="1" applyAlignment="1">
      <alignment horizontal="center" vertical="center" wrapText="1"/>
    </xf>
    <xf numFmtId="0" fontId="4" fillId="0" borderId="11" xfId="0" applyFont="1" applyBorder="1" applyAlignment="1">
      <alignment vertical="center" wrapText="1"/>
    </xf>
    <xf numFmtId="0" fontId="14" fillId="0" borderId="11" xfId="0" applyFont="1" applyBorder="1" applyAlignment="1">
      <alignment horizontal="center" vertical="center" wrapText="1"/>
    </xf>
    <xf numFmtId="0" fontId="1" fillId="0" borderId="13" xfId="0" applyFont="1" applyBorder="1" applyAlignment="1">
      <alignment horizontal="center" vertical="center"/>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4" fillId="11" borderId="11" xfId="0" applyFont="1" applyFill="1" applyBorder="1" applyAlignment="1">
      <alignment horizontal="center" vertical="center" wrapText="1"/>
    </xf>
    <xf numFmtId="0" fontId="2" fillId="0" borderId="24" xfId="0" applyFont="1" applyBorder="1" applyAlignment="1">
      <alignment horizontal="center" vertical="center" wrapText="1"/>
    </xf>
    <xf numFmtId="0" fontId="4" fillId="0" borderId="10" xfId="0" applyFont="1" applyBorder="1" applyAlignment="1">
      <alignment vertical="center" wrapText="1"/>
    </xf>
    <xf numFmtId="0" fontId="6" fillId="0" borderId="11" xfId="0" applyFont="1" applyFill="1" applyBorder="1" applyAlignment="1">
      <alignment vertical="center" wrapText="1"/>
    </xf>
    <xf numFmtId="0" fontId="10" fillId="0" borderId="11"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3" fillId="0" borderId="0" xfId="0" applyFont="1" applyFill="1" applyAlignment="1">
      <alignment vertical="center"/>
    </xf>
    <xf numFmtId="0" fontId="13" fillId="0" borderId="11" xfId="0"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1" xfId="0" applyFont="1" applyFill="1" applyBorder="1" applyAlignment="1">
      <alignment vertical="center" wrapText="1"/>
    </xf>
    <xf numFmtId="177" fontId="4" fillId="0" borderId="11" xfId="0" applyNumberFormat="1" applyFont="1" applyFill="1" applyBorder="1" applyAlignment="1">
      <alignment horizontal="center" vertical="center" wrapText="1"/>
    </xf>
    <xf numFmtId="177" fontId="4" fillId="0" borderId="13"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7" fontId="4" fillId="0" borderId="32" xfId="0" applyNumberFormat="1" applyFont="1" applyFill="1" applyBorder="1" applyAlignment="1">
      <alignment horizontal="center" vertical="center" wrapText="1"/>
    </xf>
    <xf numFmtId="177" fontId="4" fillId="0" borderId="13" xfId="0" applyNumberFormat="1" applyFont="1" applyFill="1" applyBorder="1" applyAlignment="1">
      <alignment horizontal="left" vertical="center" wrapText="1"/>
    </xf>
    <xf numFmtId="177" fontId="4" fillId="0" borderId="32" xfId="0" applyNumberFormat="1" applyFont="1" applyFill="1" applyBorder="1" applyAlignment="1">
      <alignment horizontal="left" vertical="center" wrapText="1"/>
    </xf>
    <xf numFmtId="177" fontId="4" fillId="0" borderId="10" xfId="0" applyNumberFormat="1" applyFont="1" applyFill="1" applyBorder="1" applyAlignment="1">
      <alignment horizontal="left" vertical="center" wrapText="1"/>
    </xf>
    <xf numFmtId="177" fontId="13" fillId="0" borderId="13"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177" fontId="4" fillId="0" borderId="11" xfId="0" applyNumberFormat="1" applyFont="1" applyBorder="1" applyAlignment="1">
      <alignment horizontal="center" vertical="center" wrapText="1"/>
    </xf>
    <xf numFmtId="177" fontId="4" fillId="0" borderId="32" xfId="0" applyNumberFormat="1" applyFont="1" applyBorder="1" applyAlignment="1">
      <alignment horizontal="center" vertical="center" wrapText="1"/>
    </xf>
    <xf numFmtId="177" fontId="4" fillId="0" borderId="10" xfId="0" applyNumberFormat="1" applyFont="1" applyBorder="1" applyAlignment="1">
      <alignment horizontal="center" vertical="center" wrapText="1"/>
    </xf>
    <xf numFmtId="177" fontId="4" fillId="0" borderId="11" xfId="0" applyNumberFormat="1" applyFont="1" applyFill="1" applyBorder="1" applyAlignment="1">
      <alignment vertical="center" wrapText="1"/>
    </xf>
    <xf numFmtId="0" fontId="4"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32" xfId="0" applyFont="1" applyFill="1" applyBorder="1" applyAlignment="1">
      <alignment vertical="center" wrapText="1"/>
    </xf>
    <xf numFmtId="0" fontId="4" fillId="0" borderId="10" xfId="0" applyFont="1" applyFill="1" applyBorder="1" applyAlignment="1">
      <alignment vertical="center" wrapText="1"/>
    </xf>
    <xf numFmtId="0" fontId="7" fillId="0" borderId="11" xfId="0" applyFont="1" applyFill="1" applyBorder="1" applyAlignment="1">
      <alignment vertical="center" wrapText="1"/>
    </xf>
    <xf numFmtId="0" fontId="4" fillId="0" borderId="1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0" xfId="0" applyFont="1" applyFill="1" applyBorder="1" applyAlignment="1">
      <alignment horizontal="left" vertical="center" wrapText="1"/>
    </xf>
    <xf numFmtId="177" fontId="13" fillId="0" borderId="11" xfId="0" applyNumberFormat="1" applyFont="1" applyFill="1" applyBorder="1" applyAlignment="1">
      <alignment horizontal="center" vertical="center" wrapText="1"/>
    </xf>
    <xf numFmtId="0" fontId="4" fillId="0" borderId="13" xfId="928" applyFont="1" applyFill="1" applyBorder="1" applyAlignment="1">
      <alignment vertical="center" wrapText="1"/>
      <protection/>
    </xf>
    <xf numFmtId="0" fontId="4" fillId="0" borderId="32" xfId="928" applyFont="1" applyFill="1" applyBorder="1" applyAlignment="1">
      <alignment vertical="center" wrapText="1"/>
      <protection/>
    </xf>
    <xf numFmtId="0" fontId="4" fillId="0" borderId="10" xfId="928" applyFont="1" applyFill="1" applyBorder="1" applyAlignment="1">
      <alignment vertical="center" wrapText="1"/>
      <protection/>
    </xf>
    <xf numFmtId="0" fontId="13" fillId="0" borderId="11" xfId="928" applyFont="1" applyFill="1" applyBorder="1" applyAlignment="1">
      <alignment vertical="center" wrapText="1"/>
      <protection/>
    </xf>
    <xf numFmtId="0" fontId="13" fillId="0" borderId="11" xfId="928" applyFont="1" applyFill="1" applyBorder="1" applyAlignment="1">
      <alignment vertical="center" wrapText="1"/>
      <protection/>
    </xf>
    <xf numFmtId="0" fontId="4" fillId="0" borderId="11" xfId="928" applyFont="1" applyFill="1" applyBorder="1" applyAlignment="1">
      <alignment vertical="center" wrapText="1"/>
      <protection/>
    </xf>
    <xf numFmtId="4" fontId="13" fillId="0" borderId="13" xfId="0" applyNumberFormat="1" applyFont="1" applyFill="1" applyBorder="1" applyAlignment="1">
      <alignment horizontal="center" vertical="center" wrapText="1"/>
    </xf>
    <xf numFmtId="4" fontId="13" fillId="0" borderId="32"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11" xfId="928" applyFont="1" applyFill="1" applyBorder="1" applyAlignment="1">
      <alignment horizontal="center" vertical="center" wrapText="1"/>
      <protection/>
    </xf>
    <xf numFmtId="0" fontId="6" fillId="0" borderId="12" xfId="0" applyFont="1" applyFill="1" applyBorder="1" applyAlignment="1">
      <alignment vertical="center" wrapText="1"/>
    </xf>
    <xf numFmtId="0" fontId="3" fillId="0" borderId="3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0" xfId="0" applyFont="1" applyAlignment="1">
      <alignment vertical="center"/>
    </xf>
    <xf numFmtId="0" fontId="4" fillId="0" borderId="34"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4" fillId="0" borderId="34" xfId="0" applyFont="1" applyFill="1" applyBorder="1" applyAlignment="1">
      <alignment horizontal="left" vertical="center" wrapText="1"/>
    </xf>
    <xf numFmtId="0" fontId="4" fillId="0" borderId="34" xfId="0" applyFont="1" applyFill="1" applyBorder="1" applyAlignment="1">
      <alignment vertical="center" wrapText="1"/>
    </xf>
    <xf numFmtId="177" fontId="4" fillId="0" borderId="34" xfId="0" applyNumberFormat="1" applyFont="1" applyFill="1" applyBorder="1" applyAlignment="1">
      <alignment horizontal="center" vertical="center" wrapText="1"/>
    </xf>
    <xf numFmtId="177" fontId="4" fillId="0" borderId="35" xfId="0" applyNumberFormat="1" applyFont="1" applyFill="1" applyBorder="1" applyAlignment="1">
      <alignment horizontal="center" vertical="center" wrapText="1"/>
    </xf>
    <xf numFmtId="0" fontId="4" fillId="0" borderId="13" xfId="928" applyFont="1" applyFill="1" applyBorder="1" applyAlignment="1">
      <alignment horizontal="left" vertical="center" wrapText="1"/>
      <protection/>
    </xf>
    <xf numFmtId="0" fontId="4" fillId="0" borderId="32" xfId="928" applyFont="1" applyFill="1" applyBorder="1" applyAlignment="1">
      <alignment horizontal="left" vertical="center" wrapText="1"/>
      <protection/>
    </xf>
    <xf numFmtId="0" fontId="4" fillId="0" borderId="10" xfId="928" applyFont="1" applyFill="1" applyBorder="1" applyAlignment="1">
      <alignment horizontal="left" vertical="center" wrapText="1"/>
      <protection/>
    </xf>
    <xf numFmtId="0" fontId="13" fillId="0" borderId="10" xfId="0" applyFont="1" applyFill="1" applyBorder="1" applyAlignment="1">
      <alignment horizontal="left" vertical="center" wrapText="1"/>
    </xf>
    <xf numFmtId="0" fontId="13" fillId="0" borderId="34"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13" fillId="0" borderId="10" xfId="0" applyFont="1" applyFill="1" applyBorder="1" applyAlignment="1">
      <alignment vertical="center" wrapText="1"/>
    </xf>
    <xf numFmtId="0" fontId="4" fillId="0" borderId="13" xfId="1798" applyFont="1" applyFill="1" applyBorder="1" applyAlignment="1">
      <alignment horizontal="left" vertical="center" wrapText="1"/>
      <protection/>
    </xf>
    <xf numFmtId="0" fontId="4" fillId="0" borderId="32" xfId="1798" applyFont="1" applyFill="1" applyBorder="1" applyAlignment="1">
      <alignment horizontal="left" vertical="center" wrapText="1"/>
      <protection/>
    </xf>
    <xf numFmtId="0" fontId="4" fillId="0" borderId="10" xfId="1798" applyFont="1" applyFill="1" applyBorder="1" applyAlignment="1">
      <alignment horizontal="left" vertical="center" wrapText="1"/>
      <protection/>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22" fillId="0" borderId="0" xfId="1219" applyFont="1" applyAlignment="1">
      <alignment horizontal="center" vertical="center" wrapText="1"/>
      <protection/>
    </xf>
    <xf numFmtId="0" fontId="22" fillId="0" borderId="0" xfId="1219" applyFont="1" applyFill="1" applyAlignment="1">
      <alignment horizontal="center" vertical="top" wrapText="1"/>
      <protection/>
    </xf>
    <xf numFmtId="182" fontId="9" fillId="0" borderId="0" xfId="1219" applyNumberFormat="1" applyFont="1" applyAlignment="1">
      <alignment horizontal="center" vertical="center" wrapText="1"/>
      <protection/>
    </xf>
    <xf numFmtId="0" fontId="23" fillId="0" borderId="11" xfId="1219" applyFont="1" applyFill="1" applyBorder="1" applyAlignment="1">
      <alignment horizontal="center" vertical="top" wrapText="1"/>
      <protection/>
    </xf>
    <xf numFmtId="0" fontId="23" fillId="0" borderId="11" xfId="1219" applyFont="1" applyBorder="1" applyAlignment="1">
      <alignment horizontal="center" vertical="center" wrapText="1"/>
      <protection/>
    </xf>
    <xf numFmtId="0" fontId="17" fillId="0" borderId="11" xfId="1219" applyFont="1" applyBorder="1" applyAlignment="1">
      <alignment horizontal="center" vertical="center"/>
      <protection/>
    </xf>
    <xf numFmtId="0" fontId="17" fillId="0" borderId="13" xfId="1219" applyFont="1" applyBorder="1" applyAlignment="1">
      <alignment horizontal="left" vertical="center" wrapText="1"/>
      <protection/>
    </xf>
    <xf numFmtId="0" fontId="17" fillId="0" borderId="32" xfId="1219" applyFont="1" applyBorder="1" applyAlignment="1">
      <alignment horizontal="left" vertical="center" wrapText="1"/>
      <protection/>
    </xf>
    <xf numFmtId="0" fontId="17" fillId="0" borderId="10" xfId="1219" applyFont="1" applyBorder="1" applyAlignment="1">
      <alignment horizontal="left" vertical="center" wrapText="1"/>
      <protection/>
    </xf>
    <xf numFmtId="0" fontId="17" fillId="0" borderId="13" xfId="1219" applyFont="1" applyBorder="1" applyAlignment="1">
      <alignment horizontal="center" vertical="center" wrapText="1"/>
      <protection/>
    </xf>
    <xf numFmtId="0" fontId="17" fillId="0" borderId="32" xfId="1219" applyFont="1" applyBorder="1" applyAlignment="1">
      <alignment horizontal="center" vertical="center" wrapText="1"/>
      <protection/>
    </xf>
    <xf numFmtId="0" fontId="17" fillId="0" borderId="10" xfId="1219" applyFont="1" applyBorder="1" applyAlignment="1">
      <alignment horizontal="center" vertical="center" wrapText="1"/>
      <protection/>
    </xf>
    <xf numFmtId="0" fontId="4" fillId="11" borderId="13" xfId="0" applyFont="1" applyFill="1" applyBorder="1" applyAlignment="1">
      <alignment horizontal="center" vertical="center" wrapText="1"/>
    </xf>
    <xf numFmtId="0" fontId="4" fillId="11" borderId="32"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17" fillId="0" borderId="13" xfId="1219" applyFont="1" applyBorder="1" applyAlignment="1">
      <alignment horizontal="center" vertical="center"/>
      <protection/>
    </xf>
    <xf numFmtId="0" fontId="17" fillId="0" borderId="32" xfId="1219" applyFont="1" applyBorder="1" applyAlignment="1">
      <alignment horizontal="center" vertical="center"/>
      <protection/>
    </xf>
    <xf numFmtId="0" fontId="17" fillId="0" borderId="10" xfId="1219" applyFont="1" applyBorder="1" applyAlignment="1">
      <alignment horizontal="center" vertical="center"/>
      <protection/>
    </xf>
    <xf numFmtId="0" fontId="23" fillId="0" borderId="20" xfId="1219" applyFont="1" applyBorder="1" applyAlignment="1">
      <alignment horizontal="center" vertical="center" wrapText="1"/>
      <protection/>
    </xf>
    <xf numFmtId="0" fontId="24" fillId="0" borderId="11" xfId="1219" applyFont="1" applyBorder="1" applyAlignment="1">
      <alignment horizontal="left" vertical="center" wrapText="1"/>
      <protection/>
    </xf>
    <xf numFmtId="0" fontId="7" fillId="11" borderId="13" xfId="0" applyFont="1" applyFill="1" applyBorder="1" applyAlignment="1">
      <alignment horizontal="left" vertical="center" wrapText="1"/>
    </xf>
    <xf numFmtId="0" fontId="7" fillId="11" borderId="32" xfId="0" applyFont="1" applyFill="1" applyBorder="1" applyAlignment="1">
      <alignment horizontal="left" vertical="center" wrapText="1"/>
    </xf>
    <xf numFmtId="0" fontId="7" fillId="11" borderId="10" xfId="0" applyFont="1" applyFill="1" applyBorder="1" applyAlignment="1">
      <alignment horizontal="left" vertical="center" wrapText="1"/>
    </xf>
    <xf numFmtId="0" fontId="23" fillId="0" borderId="12" xfId="1219" applyFont="1" applyBorder="1" applyAlignment="1">
      <alignment horizontal="center" vertical="center" wrapText="1"/>
      <protection/>
    </xf>
    <xf numFmtId="43" fontId="17" fillId="0" borderId="13" xfId="2541" applyFont="1" applyBorder="1" applyAlignment="1">
      <alignment horizontal="center" vertical="center" wrapText="1"/>
    </xf>
    <xf numFmtId="43" fontId="17" fillId="0" borderId="10" xfId="2541" applyFont="1" applyBorder="1" applyAlignment="1">
      <alignment horizontal="center" vertical="center" wrapText="1"/>
    </xf>
    <xf numFmtId="43" fontId="17" fillId="0" borderId="32" xfId="2541" applyFont="1" applyBorder="1" applyAlignment="1">
      <alignment horizontal="center" vertical="center" wrapText="1"/>
    </xf>
    <xf numFmtId="43" fontId="26" fillId="0" borderId="13" xfId="2541" applyFont="1" applyBorder="1" applyAlignment="1">
      <alignment horizontal="center" vertical="center" wrapText="1"/>
    </xf>
    <xf numFmtId="43" fontId="26" fillId="0" borderId="32" xfId="2541" applyFont="1" applyBorder="1" applyAlignment="1">
      <alignment horizontal="center" vertical="center" wrapText="1"/>
    </xf>
    <xf numFmtId="43" fontId="26" fillId="0" borderId="10" xfId="2541" applyFont="1" applyBorder="1" applyAlignment="1">
      <alignment horizontal="center" vertical="center" wrapText="1"/>
    </xf>
    <xf numFmtId="0" fontId="23" fillId="0" borderId="11" xfId="1219" applyFont="1" applyBorder="1" applyAlignment="1">
      <alignment horizontal="left" vertical="center" wrapText="1"/>
      <protection/>
    </xf>
    <xf numFmtId="0" fontId="17" fillId="0" borderId="13" xfId="1219" applyFont="1" applyBorder="1" applyAlignment="1">
      <alignment vertical="center" wrapText="1"/>
      <protection/>
    </xf>
    <xf numFmtId="0" fontId="17" fillId="0" borderId="32" xfId="1219" applyFont="1" applyBorder="1" applyAlignment="1">
      <alignment vertical="center" wrapText="1"/>
      <protection/>
    </xf>
    <xf numFmtId="0" fontId="17" fillId="0" borderId="10" xfId="1219" applyFont="1" applyBorder="1" applyAlignment="1">
      <alignment vertical="center" wrapText="1"/>
      <protection/>
    </xf>
    <xf numFmtId="177" fontId="4" fillId="11" borderId="13" xfId="0" applyNumberFormat="1" applyFont="1" applyFill="1" applyBorder="1" applyAlignment="1">
      <alignment horizontal="center" vertical="center" wrapText="1"/>
    </xf>
    <xf numFmtId="177" fontId="4" fillId="11" borderId="32" xfId="0" applyNumberFormat="1" applyFont="1" applyFill="1" applyBorder="1" applyAlignment="1">
      <alignment horizontal="center" vertical="center" wrapText="1"/>
    </xf>
    <xf numFmtId="177" fontId="4" fillId="11" borderId="10" xfId="0" applyNumberFormat="1" applyFont="1" applyFill="1" applyBorder="1" applyAlignment="1">
      <alignment horizontal="center" vertical="center" wrapText="1"/>
    </xf>
    <xf numFmtId="0" fontId="4" fillId="11" borderId="13" xfId="0" applyFont="1" applyFill="1" applyBorder="1" applyAlignment="1">
      <alignment horizontal="left" vertical="center" wrapText="1"/>
    </xf>
    <xf numFmtId="0" fontId="4" fillId="11" borderId="32" xfId="0" applyFont="1" applyFill="1" applyBorder="1" applyAlignment="1">
      <alignment horizontal="left" vertical="center" wrapText="1"/>
    </xf>
    <xf numFmtId="0" fontId="4" fillId="11" borderId="10" xfId="0" applyFont="1" applyFill="1" applyBorder="1" applyAlignment="1">
      <alignment horizontal="left" vertical="center" wrapText="1"/>
    </xf>
    <xf numFmtId="0" fontId="17" fillId="0" borderId="11" xfId="1219" applyFont="1" applyBorder="1" applyAlignment="1">
      <alignment horizontal="center" vertical="center" wrapText="1"/>
      <protection/>
    </xf>
    <xf numFmtId="0" fontId="4" fillId="0" borderId="13" xfId="1219" applyFont="1" applyBorder="1" applyAlignment="1">
      <alignment horizontal="left" vertical="center" wrapText="1"/>
      <protection/>
    </xf>
    <xf numFmtId="0" fontId="4" fillId="0" borderId="32" xfId="1219" applyFont="1" applyBorder="1" applyAlignment="1">
      <alignment horizontal="left" vertical="center" wrapText="1"/>
      <protection/>
    </xf>
    <xf numFmtId="0" fontId="4" fillId="0" borderId="10" xfId="1219" applyFont="1" applyBorder="1" applyAlignment="1">
      <alignment horizontal="left" vertical="center" wrapText="1"/>
      <protection/>
    </xf>
    <xf numFmtId="0" fontId="25" fillId="0" borderId="11" xfId="1219" applyFont="1" applyBorder="1" applyAlignment="1">
      <alignment horizontal="center" vertical="center" wrapText="1"/>
      <protection/>
    </xf>
    <xf numFmtId="0" fontId="17" fillId="0" borderId="11" xfId="1219" applyFont="1" applyBorder="1" applyAlignment="1">
      <alignment horizontal="left" vertical="center" wrapText="1"/>
      <protection/>
    </xf>
    <xf numFmtId="0" fontId="7" fillId="0" borderId="13" xfId="928" applyFont="1" applyFill="1" applyBorder="1" applyAlignment="1">
      <alignment horizontal="left" vertical="center" wrapText="1"/>
      <protection/>
    </xf>
    <xf numFmtId="0" fontId="7" fillId="0" borderId="32" xfId="928" applyFont="1" applyFill="1" applyBorder="1" applyAlignment="1">
      <alignment horizontal="left" vertical="center" wrapText="1"/>
      <protection/>
    </xf>
    <xf numFmtId="0" fontId="7" fillId="0" borderId="10" xfId="928" applyFont="1" applyFill="1" applyBorder="1" applyAlignment="1">
      <alignment horizontal="left" vertical="center" wrapText="1"/>
      <protection/>
    </xf>
    <xf numFmtId="0" fontId="2"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176" fontId="1" fillId="0" borderId="24" xfId="0" applyNumberFormat="1"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10" xfId="0" applyFont="1" applyFill="1" applyBorder="1" applyAlignment="1">
      <alignment horizontal="center" vertical="center"/>
    </xf>
    <xf numFmtId="176" fontId="3" fillId="0" borderId="13"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6" fillId="0" borderId="11" xfId="0" applyFont="1" applyBorder="1" applyAlignment="1">
      <alignment vertical="center" wrapText="1"/>
    </xf>
    <xf numFmtId="0" fontId="10" fillId="0" borderId="11" xfId="0" applyFont="1" applyBorder="1" applyAlignment="1">
      <alignment vertical="center" wrapText="1"/>
    </xf>
    <xf numFmtId="0" fontId="10"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3" fillId="0" borderId="1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11" fillId="0" borderId="11" xfId="0" applyFont="1" applyFill="1" applyBorder="1" applyAlignment="1">
      <alignment vertical="center" wrapText="1"/>
    </xf>
    <xf numFmtId="0" fontId="11" fillId="0" borderId="13" xfId="0" applyFont="1" applyFill="1" applyBorder="1" applyAlignment="1">
      <alignment horizontal="left" vertical="center" wrapText="1"/>
    </xf>
    <xf numFmtId="0" fontId="4" fillId="0" borderId="20" xfId="0" applyFont="1" applyFill="1" applyBorder="1" applyAlignment="1">
      <alignment vertical="center" wrapText="1"/>
    </xf>
    <xf numFmtId="177" fontId="13" fillId="0" borderId="11" xfId="0" applyNumberFormat="1" applyFont="1" applyFill="1" applyBorder="1" applyAlignment="1">
      <alignment horizontal="center" vertical="center" wrapText="1"/>
    </xf>
    <xf numFmtId="177" fontId="13" fillId="0" borderId="32" xfId="0" applyNumberFormat="1" applyFont="1" applyFill="1" applyBorder="1" applyAlignment="1">
      <alignment horizontal="center" vertical="center" wrapText="1"/>
    </xf>
    <xf numFmtId="0" fontId="4" fillId="11" borderId="11" xfId="928" applyFont="1" applyFill="1" applyBorder="1" applyAlignment="1">
      <alignment vertical="center" wrapText="1"/>
      <protection/>
    </xf>
    <xf numFmtId="0" fontId="4" fillId="0" borderId="38" xfId="0" applyFont="1" applyFill="1" applyBorder="1" applyAlignment="1">
      <alignment vertical="center" wrapText="1"/>
    </xf>
    <xf numFmtId="0" fontId="13" fillId="0" borderId="38" xfId="0" applyFont="1" applyFill="1" applyBorder="1" applyAlignment="1">
      <alignment vertical="center" wrapText="1"/>
    </xf>
    <xf numFmtId="0" fontId="13" fillId="0" borderId="11" xfId="0" applyFont="1" applyFill="1" applyBorder="1" applyAlignment="1">
      <alignment horizontal="left" vertical="center" wrapText="1"/>
    </xf>
    <xf numFmtId="0" fontId="4" fillId="18"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4" fillId="0" borderId="13" xfId="928" applyFont="1" applyFill="1" applyBorder="1" applyAlignment="1">
      <alignment horizontal="center" vertical="center" wrapText="1"/>
      <protection/>
    </xf>
    <xf numFmtId="0" fontId="4" fillId="0" borderId="32" xfId="928" applyFont="1" applyFill="1" applyBorder="1" applyAlignment="1">
      <alignment horizontal="center" vertical="center" wrapText="1"/>
      <protection/>
    </xf>
    <xf numFmtId="0" fontId="4" fillId="0" borderId="10" xfId="928" applyFont="1" applyFill="1" applyBorder="1" applyAlignment="1">
      <alignment horizontal="center" vertical="center" wrapText="1"/>
      <protection/>
    </xf>
    <xf numFmtId="176" fontId="4" fillId="0" borderId="13" xfId="0" applyNumberFormat="1" applyFont="1" applyFill="1" applyBorder="1" applyAlignment="1">
      <alignment horizontal="center" vertical="center" wrapText="1"/>
    </xf>
    <xf numFmtId="176" fontId="4" fillId="0" borderId="32"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0" fontId="4" fillId="11" borderId="11" xfId="0" applyFont="1" applyFill="1" applyBorder="1" applyAlignment="1">
      <alignment vertical="center" wrapText="1"/>
    </xf>
    <xf numFmtId="0" fontId="7" fillId="0" borderId="38"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11" borderId="13" xfId="0" applyFont="1" applyFill="1" applyBorder="1" applyAlignment="1">
      <alignment vertical="center" wrapText="1"/>
    </xf>
    <xf numFmtId="0" fontId="7" fillId="11" borderId="32" xfId="0" applyFont="1" applyFill="1" applyBorder="1" applyAlignment="1">
      <alignment vertical="center" wrapText="1"/>
    </xf>
    <xf numFmtId="0" fontId="7" fillId="11" borderId="10" xfId="0" applyFont="1" applyFill="1" applyBorder="1" applyAlignment="1">
      <alignment vertical="center" wrapText="1"/>
    </xf>
    <xf numFmtId="0" fontId="7" fillId="0" borderId="13" xfId="0" applyFont="1" applyFill="1" applyBorder="1" applyAlignment="1">
      <alignment vertical="center" wrapText="1"/>
    </xf>
    <xf numFmtId="0" fontId="7" fillId="0" borderId="32" xfId="0" applyFont="1" applyFill="1" applyBorder="1" applyAlignment="1">
      <alignment vertical="center" wrapText="1"/>
    </xf>
    <xf numFmtId="49" fontId="4" fillId="0" borderId="11" xfId="0" applyNumberFormat="1"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18" xfId="0"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8" xfId="0" applyFont="1" applyFill="1" applyBorder="1" applyAlignment="1">
      <alignment vertical="center" wrapText="1"/>
    </xf>
    <xf numFmtId="0" fontId="4" fillId="0" borderId="39" xfId="0" applyFont="1" applyFill="1" applyBorder="1" applyAlignment="1">
      <alignment vertical="center" wrapText="1"/>
    </xf>
    <xf numFmtId="0" fontId="4" fillId="0" borderId="18" xfId="0" applyFont="1" applyFill="1" applyBorder="1" applyAlignment="1">
      <alignment vertical="center" wrapText="1"/>
    </xf>
    <xf numFmtId="177" fontId="17" fillId="0" borderId="11" xfId="0" applyNumberFormat="1" applyFont="1" applyFill="1" applyBorder="1" applyAlignment="1">
      <alignment horizontal="center" vertical="center" wrapText="1"/>
    </xf>
    <xf numFmtId="177" fontId="4" fillId="0" borderId="39" xfId="0" applyNumberFormat="1" applyFont="1" applyFill="1" applyBorder="1" applyAlignment="1">
      <alignment horizontal="center" vertical="center" wrapText="1"/>
    </xf>
    <xf numFmtId="177" fontId="4" fillId="0" borderId="42" xfId="0" applyNumberFormat="1" applyFont="1" applyFill="1" applyBorder="1" applyAlignment="1">
      <alignment horizontal="center" vertical="center" wrapText="1"/>
    </xf>
    <xf numFmtId="177" fontId="4" fillId="0" borderId="43" xfId="0" applyNumberFormat="1" applyFont="1" applyFill="1" applyBorder="1" applyAlignment="1">
      <alignment horizontal="center" vertical="center" wrapText="1"/>
    </xf>
    <xf numFmtId="177" fontId="4" fillId="0" borderId="30" xfId="0" applyNumberFormat="1"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4" fillId="0" borderId="32"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35" xfId="0" applyFont="1" applyFill="1" applyBorder="1" applyAlignment="1">
      <alignment horizontal="center" vertical="center" wrapText="1"/>
    </xf>
    <xf numFmtId="0" fontId="13" fillId="0" borderId="39" xfId="1798" applyFont="1" applyFill="1" applyBorder="1" applyAlignment="1">
      <alignment horizontal="center" vertical="center" wrapText="1"/>
      <protection/>
    </xf>
    <xf numFmtId="0" fontId="13" fillId="0" borderId="18" xfId="1798" applyFont="1" applyFill="1" applyBorder="1" applyAlignment="1">
      <alignment horizontal="center" vertical="center" wrapText="1"/>
      <protection/>
    </xf>
    <xf numFmtId="0" fontId="4" fillId="0" borderId="1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4" xfId="0" applyFont="1" applyFill="1" applyBorder="1" applyAlignment="1">
      <alignment horizontal="center" vertical="center" wrapText="1"/>
    </xf>
    <xf numFmtId="176" fontId="4" fillId="0" borderId="11" xfId="0" applyNumberFormat="1" applyFont="1" applyFill="1" applyBorder="1" applyAlignment="1">
      <alignment vertical="center" wrapText="1"/>
    </xf>
    <xf numFmtId="31" fontId="4" fillId="0" borderId="11" xfId="0" applyNumberFormat="1" applyFont="1" applyFill="1" applyBorder="1" applyAlignment="1">
      <alignment horizontal="center" vertical="center" wrapText="1"/>
    </xf>
    <xf numFmtId="0" fontId="3" fillId="0" borderId="13" xfId="1797" applyFont="1" applyFill="1" applyBorder="1" applyAlignment="1">
      <alignment horizontal="center" vertical="center" wrapText="1"/>
      <protection/>
    </xf>
    <xf numFmtId="0" fontId="3" fillId="0" borderId="10" xfId="1797" applyFont="1" applyFill="1" applyBorder="1" applyAlignment="1">
      <alignment horizontal="center" vertical="center" wrapText="1"/>
      <protection/>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176" fontId="3" fillId="0" borderId="32" xfId="0" applyNumberFormat="1" applyFont="1" applyFill="1" applyBorder="1" applyAlignment="1">
      <alignment horizontal="center" vertical="center" wrapText="1"/>
    </xf>
    <xf numFmtId="0" fontId="3" fillId="0" borderId="13" xfId="1797" applyFont="1" applyFill="1" applyBorder="1" applyAlignment="1">
      <alignment horizontal="center" vertical="center"/>
      <protection/>
    </xf>
    <xf numFmtId="0" fontId="3" fillId="0" borderId="10" xfId="1797" applyFont="1" applyFill="1" applyBorder="1" applyAlignment="1">
      <alignment horizontal="center" vertical="center"/>
      <protection/>
    </xf>
    <xf numFmtId="0" fontId="2" fillId="0" borderId="0" xfId="0" applyFont="1" applyFill="1" applyAlignment="1">
      <alignment horizontal="center" vertical="center" wrapText="1"/>
    </xf>
    <xf numFmtId="0" fontId="10" fillId="0" borderId="11"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7" xfId="0" applyFont="1" applyFill="1" applyBorder="1" applyAlignment="1">
      <alignment horizontal="center" vertical="center" wrapText="1"/>
    </xf>
    <xf numFmtId="0" fontId="2" fillId="0" borderId="11" xfId="0" applyFont="1" applyBorder="1" applyAlignment="1">
      <alignment horizontal="center" vertical="center" wrapText="1"/>
    </xf>
    <xf numFmtId="0" fontId="7" fillId="0" borderId="11" xfId="0" applyNumberFormat="1" applyFont="1" applyFill="1" applyBorder="1" applyAlignment="1">
      <alignment horizontal="left" vertical="center" wrapText="1"/>
    </xf>
    <xf numFmtId="0" fontId="4" fillId="11" borderId="11" xfId="0"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7" fillId="0" borderId="13" xfId="0" applyFont="1" applyFill="1" applyBorder="1" applyAlignment="1">
      <alignment horizontal="center" vertical="center" wrapText="1"/>
    </xf>
    <xf numFmtId="177" fontId="4" fillId="11"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4" fillId="0" borderId="11" xfId="1798" applyFont="1" applyBorder="1" applyAlignment="1">
      <alignment horizontal="left" vertical="center" wrapText="1"/>
      <protection/>
    </xf>
    <xf numFmtId="0" fontId="4" fillId="0" borderId="11" xfId="1798" applyFont="1" applyFill="1" applyBorder="1" applyAlignment="1">
      <alignment horizontal="left" vertical="center" wrapText="1"/>
      <protection/>
    </xf>
    <xf numFmtId="0" fontId="4" fillId="0" borderId="11" xfId="0" applyFont="1" applyBorder="1" applyAlignment="1">
      <alignment horizontal="left" vertical="center" wrapText="1"/>
    </xf>
    <xf numFmtId="0" fontId="4" fillId="0" borderId="11" xfId="1798" applyFont="1" applyFill="1" applyBorder="1" applyAlignment="1">
      <alignment horizontal="center" vertical="center" wrapText="1"/>
      <protection/>
    </xf>
    <xf numFmtId="0" fontId="4" fillId="0" borderId="11" xfId="1798" applyFont="1" applyBorder="1" applyAlignment="1">
      <alignment horizontal="center" vertical="center" wrapText="1"/>
      <protection/>
    </xf>
    <xf numFmtId="0" fontId="4" fillId="0" borderId="4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5" xfId="0" applyFont="1" applyBorder="1" applyAlignment="1">
      <alignment horizontal="center" vertical="center" wrapText="1"/>
    </xf>
    <xf numFmtId="0" fontId="1" fillId="0" borderId="11" xfId="0" applyFont="1" applyFill="1" applyBorder="1" applyAlignment="1">
      <alignment horizontal="left" vertical="center" wrapText="1"/>
    </xf>
    <xf numFmtId="0" fontId="4" fillId="0" borderId="11" xfId="1798" applyFont="1" applyBorder="1" applyAlignment="1">
      <alignment vertical="center" wrapText="1"/>
      <protection/>
    </xf>
    <xf numFmtId="0" fontId="4" fillId="0" borderId="46" xfId="1798" applyFont="1" applyBorder="1" applyAlignment="1">
      <alignment horizontal="center" vertical="center" wrapText="1"/>
      <protection/>
    </xf>
    <xf numFmtId="0" fontId="4" fillId="0" borderId="47" xfId="1798" applyFont="1" applyBorder="1" applyAlignment="1">
      <alignment horizontal="center" vertical="center" wrapText="1"/>
      <protection/>
    </xf>
    <xf numFmtId="0" fontId="4" fillId="0" borderId="48" xfId="1798" applyFont="1" applyBorder="1" applyAlignment="1">
      <alignment horizontal="center" vertical="center" wrapText="1"/>
      <protection/>
    </xf>
    <xf numFmtId="0" fontId="3" fillId="0" borderId="13" xfId="1798" applyFont="1" applyFill="1" applyBorder="1" applyAlignment="1">
      <alignment horizontal="center" vertical="center" wrapText="1"/>
      <protection/>
    </xf>
    <xf numFmtId="0" fontId="3" fillId="0" borderId="32" xfId="1798" applyFont="1" applyFill="1" applyBorder="1" applyAlignment="1">
      <alignment horizontal="center" vertical="center" wrapText="1"/>
      <protection/>
    </xf>
    <xf numFmtId="0" fontId="3" fillId="0" borderId="11" xfId="1799" applyFont="1" applyFill="1" applyBorder="1" applyAlignment="1">
      <alignment horizontal="center" vertical="center" wrapText="1"/>
      <protection/>
    </xf>
    <xf numFmtId="0" fontId="3" fillId="0" borderId="13" xfId="1799" applyFont="1" applyFill="1" applyBorder="1" applyAlignment="1">
      <alignment horizontal="center" vertical="center" wrapText="1"/>
      <protection/>
    </xf>
    <xf numFmtId="0" fontId="3" fillId="0" borderId="32" xfId="1799" applyFont="1" applyFill="1" applyBorder="1" applyAlignment="1">
      <alignment horizontal="center" vertical="center" wrapText="1"/>
      <protection/>
    </xf>
    <xf numFmtId="0" fontId="2" fillId="0" borderId="11" xfId="0" applyFont="1" applyBorder="1" applyAlignment="1">
      <alignment horizontal="center" vertical="center" wrapText="1"/>
    </xf>
    <xf numFmtId="0" fontId="8" fillId="0" borderId="31" xfId="0" applyFont="1" applyFill="1" applyBorder="1" applyAlignment="1">
      <alignment horizontal="center" vertical="center" wrapText="1"/>
    </xf>
    <xf numFmtId="0" fontId="4" fillId="0" borderId="35" xfId="0" applyFont="1" applyFill="1" applyBorder="1" applyAlignment="1">
      <alignment horizontal="left" vertical="center" wrapText="1"/>
    </xf>
    <xf numFmtId="4" fontId="4" fillId="0" borderId="13" xfId="0" applyNumberFormat="1" applyFont="1" applyFill="1" applyBorder="1" applyAlignment="1">
      <alignment horizontal="center" vertical="center"/>
    </xf>
    <xf numFmtId="4" fontId="4" fillId="0" borderId="32"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13" fillId="0" borderId="13"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11" borderId="13" xfId="1797" applyFont="1" applyFill="1" applyBorder="1" applyAlignment="1">
      <alignment horizontal="left" vertical="center" wrapText="1"/>
      <protection/>
    </xf>
    <xf numFmtId="0" fontId="13" fillId="11" borderId="32" xfId="1797" applyFont="1" applyFill="1" applyBorder="1" applyAlignment="1">
      <alignment horizontal="left" vertical="center" wrapText="1"/>
      <protection/>
    </xf>
    <xf numFmtId="0" fontId="13" fillId="11" borderId="10" xfId="1797" applyFont="1" applyFill="1" applyBorder="1" applyAlignment="1">
      <alignment horizontal="left" vertical="center" wrapText="1"/>
      <protection/>
    </xf>
    <xf numFmtId="0" fontId="13" fillId="0" borderId="13" xfId="2227" applyFont="1" applyFill="1" applyBorder="1" applyAlignment="1">
      <alignment horizontal="left" vertical="center" wrapText="1"/>
      <protection/>
    </xf>
    <xf numFmtId="0" fontId="13" fillId="0" borderId="32" xfId="2227" applyFont="1" applyFill="1" applyBorder="1" applyAlignment="1">
      <alignment horizontal="left" vertical="center" wrapText="1"/>
      <protection/>
    </xf>
    <xf numFmtId="0" fontId="13" fillId="0" borderId="10" xfId="2227" applyFont="1" applyFill="1" applyBorder="1" applyAlignment="1">
      <alignment horizontal="left" vertical="center" wrapText="1"/>
      <protection/>
    </xf>
    <xf numFmtId="0" fontId="4" fillId="0" borderId="13" xfId="1798" applyFont="1" applyFill="1" applyBorder="1" applyAlignment="1">
      <alignment horizontal="center" vertical="center" wrapText="1"/>
      <protection/>
    </xf>
    <xf numFmtId="0" fontId="4" fillId="0" borderId="32" xfId="1798" applyFont="1" applyFill="1" applyBorder="1" applyAlignment="1">
      <alignment horizontal="center" vertical="center" wrapText="1"/>
      <protection/>
    </xf>
    <xf numFmtId="0" fontId="4" fillId="0" borderId="10" xfId="1798" applyFont="1" applyFill="1" applyBorder="1" applyAlignment="1">
      <alignment horizontal="center" vertical="center" wrapText="1"/>
      <protection/>
    </xf>
    <xf numFmtId="0" fontId="13" fillId="11" borderId="35" xfId="0" applyFont="1" applyFill="1" applyBorder="1" applyAlignment="1">
      <alignment horizontal="left" vertical="center" wrapText="1"/>
    </xf>
    <xf numFmtId="0" fontId="13" fillId="11" borderId="32" xfId="0" applyFont="1" applyFill="1" applyBorder="1" applyAlignment="1">
      <alignment horizontal="left" vertical="center" wrapText="1"/>
    </xf>
    <xf numFmtId="0" fontId="13" fillId="11" borderId="10" xfId="0" applyFont="1" applyFill="1" applyBorder="1" applyAlignment="1">
      <alignment horizontal="left" vertical="center" wrapText="1"/>
    </xf>
    <xf numFmtId="0" fontId="13" fillId="0" borderId="13" xfId="2227" applyFont="1" applyFill="1" applyBorder="1" applyAlignment="1">
      <alignment horizontal="center" vertical="center" wrapText="1"/>
      <protection/>
    </xf>
    <xf numFmtId="0" fontId="4" fillId="0" borderId="32" xfId="2227" applyFont="1" applyFill="1" applyBorder="1" applyAlignment="1">
      <alignment horizontal="center" vertical="center" wrapText="1"/>
      <protection/>
    </xf>
    <xf numFmtId="0" fontId="4" fillId="0" borderId="10" xfId="2227" applyFont="1" applyFill="1" applyBorder="1" applyAlignment="1">
      <alignment horizontal="center" vertical="center" wrapText="1"/>
      <protection/>
    </xf>
    <xf numFmtId="0" fontId="4" fillId="0" borderId="13" xfId="2227" applyFont="1" applyFill="1" applyBorder="1" applyAlignment="1">
      <alignment horizontal="center" vertical="center" wrapText="1"/>
      <protection/>
    </xf>
    <xf numFmtId="31" fontId="4" fillId="0" borderId="11" xfId="0" applyNumberFormat="1" applyFont="1" applyFill="1" applyBorder="1" applyAlignment="1">
      <alignment vertical="center" wrapText="1"/>
    </xf>
    <xf numFmtId="0" fontId="1" fillId="0" borderId="31"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177" fontId="4" fillId="0" borderId="45" xfId="0" applyNumberFormat="1" applyFont="1" applyFill="1" applyBorder="1" applyAlignment="1">
      <alignment horizontal="center" vertical="center" wrapText="1"/>
    </xf>
    <xf numFmtId="0" fontId="4" fillId="0" borderId="19" xfId="0" applyFont="1" applyFill="1" applyBorder="1" applyAlignment="1">
      <alignment horizontal="left" vertical="center" wrapText="1"/>
    </xf>
    <xf numFmtId="177" fontId="4" fillId="0" borderId="12" xfId="0" applyNumberFormat="1" applyFont="1" applyFill="1" applyBorder="1" applyAlignment="1">
      <alignment horizontal="center" vertical="center" wrapText="1"/>
    </xf>
    <xf numFmtId="0" fontId="4" fillId="0" borderId="29" xfId="1798" applyFont="1" applyFill="1" applyBorder="1" applyAlignment="1">
      <alignment horizontal="center" vertical="center" wrapText="1"/>
      <protection/>
    </xf>
    <xf numFmtId="0" fontId="4" fillId="0" borderId="36" xfId="1798" applyFont="1" applyFill="1" applyBorder="1" applyAlignment="1">
      <alignment horizontal="center" vertical="center" wrapText="1"/>
      <protection/>
    </xf>
    <xf numFmtId="0" fontId="4" fillId="0" borderId="52" xfId="1798" applyFont="1" applyFill="1" applyBorder="1" applyAlignment="1">
      <alignment horizontal="center" vertical="center" wrapText="1"/>
      <protection/>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3" xfId="0" applyFont="1" applyBorder="1" applyAlignment="1">
      <alignment vertical="center" wrapText="1"/>
    </xf>
    <xf numFmtId="0" fontId="4" fillId="0" borderId="32" xfId="0" applyFont="1" applyBorder="1" applyAlignment="1">
      <alignment vertical="center" wrapText="1"/>
    </xf>
    <xf numFmtId="0" fontId="4" fillId="0" borderId="41" xfId="0" applyFont="1" applyFill="1" applyBorder="1" applyAlignment="1">
      <alignment horizontal="center" vertical="center" wrapText="1"/>
    </xf>
    <xf numFmtId="0" fontId="4" fillId="0" borderId="19" xfId="0" applyFont="1" applyFill="1" applyBorder="1" applyAlignment="1">
      <alignment vertical="center" wrapText="1"/>
    </xf>
    <xf numFmtId="0" fontId="4" fillId="0" borderId="40" xfId="0" applyFont="1" applyFill="1" applyBorder="1" applyAlignment="1">
      <alignment vertical="center" wrapText="1"/>
    </xf>
    <xf numFmtId="0" fontId="4" fillId="0" borderId="5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6" xfId="0" applyFont="1" applyFill="1" applyBorder="1" applyAlignment="1">
      <alignment horizontal="left" vertical="center" wrapText="1"/>
    </xf>
    <xf numFmtId="0" fontId="1" fillId="0" borderId="11" xfId="0" applyFont="1" applyBorder="1" applyAlignment="1">
      <alignment vertical="center"/>
    </xf>
    <xf numFmtId="0" fontId="9" fillId="0" borderId="13" xfId="0" applyFont="1" applyBorder="1" applyAlignment="1">
      <alignment vertical="center" wrapText="1"/>
    </xf>
    <xf numFmtId="0" fontId="9" fillId="0" borderId="32" xfId="0" applyFont="1" applyBorder="1" applyAlignment="1">
      <alignment vertical="center" wrapText="1"/>
    </xf>
    <xf numFmtId="0" fontId="9" fillId="0" borderId="10" xfId="0" applyFont="1" applyBorder="1" applyAlignment="1">
      <alignment vertical="center" wrapText="1"/>
    </xf>
    <xf numFmtId="177" fontId="4" fillId="0" borderId="13" xfId="0" applyNumberFormat="1" applyFont="1" applyBorder="1" applyAlignment="1">
      <alignment horizontal="left" vertical="center" wrapText="1"/>
    </xf>
    <xf numFmtId="177" fontId="4" fillId="0" borderId="32" xfId="0" applyNumberFormat="1" applyFont="1" applyBorder="1" applyAlignment="1">
      <alignment horizontal="left" vertical="center" wrapText="1"/>
    </xf>
    <xf numFmtId="177" fontId="4" fillId="0" borderId="10" xfId="0" applyNumberFormat="1" applyFont="1" applyBorder="1" applyAlignment="1">
      <alignment horizontal="left" vertical="center" wrapText="1"/>
    </xf>
    <xf numFmtId="0" fontId="1" fillId="0" borderId="13" xfId="0" applyFont="1" applyBorder="1" applyAlignment="1">
      <alignment vertical="center"/>
    </xf>
    <xf numFmtId="0" fontId="1" fillId="0" borderId="32" xfId="0" applyFont="1" applyBorder="1" applyAlignment="1">
      <alignment vertical="center"/>
    </xf>
    <xf numFmtId="0" fontId="1" fillId="0" borderId="10" xfId="0" applyFont="1" applyBorder="1" applyAlignment="1">
      <alignment vertical="center"/>
    </xf>
    <xf numFmtId="0" fontId="4" fillId="0" borderId="13" xfId="2227" applyFont="1" applyFill="1" applyBorder="1" applyAlignment="1">
      <alignment horizontal="left" vertical="center" wrapText="1"/>
      <protection/>
    </xf>
    <xf numFmtId="0" fontId="4" fillId="0" borderId="32" xfId="2227" applyFont="1" applyFill="1" applyBorder="1" applyAlignment="1">
      <alignment horizontal="left" vertical="center" wrapText="1"/>
      <protection/>
    </xf>
    <xf numFmtId="0" fontId="4" fillId="0" borderId="10" xfId="2227" applyFont="1" applyFill="1" applyBorder="1" applyAlignment="1">
      <alignment horizontal="left" vertical="center" wrapText="1"/>
      <protection/>
    </xf>
    <xf numFmtId="0" fontId="2" fillId="0" borderId="2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Border="1" applyAlignment="1">
      <alignment vertical="center"/>
    </xf>
    <xf numFmtId="0" fontId="17" fillId="11" borderId="11" xfId="0" applyFont="1" applyFill="1" applyBorder="1" applyAlignment="1">
      <alignment vertical="center" wrapText="1"/>
    </xf>
    <xf numFmtId="0" fontId="17" fillId="11" borderId="11" xfId="2227" applyFont="1" applyFill="1" applyBorder="1" applyAlignment="1">
      <alignment horizontal="left" vertical="center" wrapText="1"/>
      <protection/>
    </xf>
    <xf numFmtId="0" fontId="46" fillId="0" borderId="24" xfId="0" applyFont="1" applyBorder="1" applyAlignment="1">
      <alignment horizontal="center" vertical="center"/>
    </xf>
    <xf numFmtId="0" fontId="0" fillId="0" borderId="24" xfId="0" applyBorder="1" applyAlignment="1">
      <alignment horizontal="center" vertical="center"/>
    </xf>
    <xf numFmtId="0" fontId="4" fillId="0" borderId="29" xfId="0" applyFont="1" applyFill="1" applyBorder="1" applyAlignment="1">
      <alignment horizontal="center" vertical="center" wrapText="1"/>
    </xf>
    <xf numFmtId="4" fontId="4" fillId="0" borderId="32"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2" xfId="0" applyFont="1" applyFill="1" applyBorder="1" applyAlignment="1">
      <alignment horizontal="center" vertical="center" wrapText="1"/>
    </xf>
  </cellXfs>
  <cellStyles count="3197">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2 2" xfId="20"/>
    <cellStyle name="20% - 强调文字颜色 1 2 2 2 2 2 2" xfId="21"/>
    <cellStyle name="20% - 强调文字颜色 1 2 2 2 2 3" xfId="22"/>
    <cellStyle name="20% - 强调文字颜色 1 2 2 2 3" xfId="23"/>
    <cellStyle name="20% - 强调文字颜色 1 2 2 2 3 2" xfId="24"/>
    <cellStyle name="20% - 强调文字颜色 1 2 2 2 4" xfId="25"/>
    <cellStyle name="20% - 强调文字颜色 1 2 2 3" xfId="26"/>
    <cellStyle name="20% - 强调文字颜色 1 2 2 3 2" xfId="27"/>
    <cellStyle name="20% - 强调文字颜色 1 2 2 4" xfId="28"/>
    <cellStyle name="20% - 强调文字颜色 1 2 3" xfId="29"/>
    <cellStyle name="20% - 强调文字颜色 1 2 3 2" xfId="30"/>
    <cellStyle name="20% - 强调文字颜色 1 2 3 2 2" xfId="31"/>
    <cellStyle name="20% - 强调文字颜色 1 2 3 2 2 2" xfId="32"/>
    <cellStyle name="20% - 强调文字颜色 1 2 3 2 3" xfId="33"/>
    <cellStyle name="20% - 强调文字颜色 1 2 3 3" xfId="34"/>
    <cellStyle name="20% - 强调文字颜色 1 2 3 3 2" xfId="35"/>
    <cellStyle name="20% - 强调文字颜色 1 2 3 4" xfId="36"/>
    <cellStyle name="20% - 强调文字颜色 1 2 4" xfId="37"/>
    <cellStyle name="20% - 强调文字颜色 1 2 4 2" xfId="38"/>
    <cellStyle name="20% - 强调文字颜色 1 2 5" xfId="39"/>
    <cellStyle name="20% - 强调文字颜色 1 3" xfId="40"/>
    <cellStyle name="20% - 强调文字颜色 1 3 2" xfId="41"/>
    <cellStyle name="20% - 强调文字颜色 1 3 2 2" xfId="42"/>
    <cellStyle name="20% - 强调文字颜色 1 3 2 2 2" xfId="43"/>
    <cellStyle name="20% - 强调文字颜色 1 3 2 2 2 2" xfId="44"/>
    <cellStyle name="20% - 强调文字颜色 1 3 2 2 3" xfId="45"/>
    <cellStyle name="20% - 强调文字颜色 1 3 2 3" xfId="46"/>
    <cellStyle name="20% - 强调文字颜色 1 3 2 3 2" xfId="47"/>
    <cellStyle name="20% - 强调文字颜色 1 3 2 4" xfId="48"/>
    <cellStyle name="20% - 强调文字颜色 1 3 3" xfId="49"/>
    <cellStyle name="20% - 强调文字颜色 1 3 3 2" xfId="50"/>
    <cellStyle name="20% - 强调文字颜色 1 3 4" xfId="51"/>
    <cellStyle name="20% - 强调文字颜色 1 4" xfId="52"/>
    <cellStyle name="20% - 强调文字颜色 2" xfId="53"/>
    <cellStyle name="20% - 强调文字颜色 2 2" xfId="54"/>
    <cellStyle name="20% - 强调文字颜色 2 2 2" xfId="55"/>
    <cellStyle name="20% - 强调文字颜色 2 2 2 2" xfId="56"/>
    <cellStyle name="20% - 强调文字颜色 2 2 2 2 2" xfId="57"/>
    <cellStyle name="20% - 强调文字颜色 2 2 2 2 2 2" xfId="58"/>
    <cellStyle name="20% - 强调文字颜色 2 2 2 2 2 2 2" xfId="59"/>
    <cellStyle name="20% - 强调文字颜色 2 2 2 2 2 3" xfId="60"/>
    <cellStyle name="20% - 强调文字颜色 2 2 2 2 3" xfId="61"/>
    <cellStyle name="20% - 强调文字颜色 2 2 2 2 3 2" xfId="62"/>
    <cellStyle name="20% - 强调文字颜色 2 2 2 2 4" xfId="63"/>
    <cellStyle name="20% - 强调文字颜色 2 2 2 3" xfId="64"/>
    <cellStyle name="20% - 强调文字颜色 2 2 2 3 2" xfId="65"/>
    <cellStyle name="20% - 强调文字颜色 2 2 2 4" xfId="66"/>
    <cellStyle name="20% - 强调文字颜色 2 2 3" xfId="67"/>
    <cellStyle name="20% - 强调文字颜色 2 2 3 2" xfId="68"/>
    <cellStyle name="20% - 强调文字颜色 2 2 3 2 2" xfId="69"/>
    <cellStyle name="20% - 强调文字颜色 2 2 3 2 2 2" xfId="70"/>
    <cellStyle name="20% - 强调文字颜色 2 2 3 2 3" xfId="71"/>
    <cellStyle name="20% - 强调文字颜色 2 2 3 3" xfId="72"/>
    <cellStyle name="20% - 强调文字颜色 2 2 3 3 2" xfId="73"/>
    <cellStyle name="20% - 强调文字颜色 2 2 3 4" xfId="74"/>
    <cellStyle name="20% - 强调文字颜色 2 2 4" xfId="75"/>
    <cellStyle name="20% - 强调文字颜色 2 2 4 2" xfId="76"/>
    <cellStyle name="20% - 强调文字颜色 2 2 5" xfId="77"/>
    <cellStyle name="20% - 强调文字颜色 2 3" xfId="78"/>
    <cellStyle name="20% - 强调文字颜色 2 3 2" xfId="79"/>
    <cellStyle name="20% - 强调文字颜色 2 3 2 2" xfId="80"/>
    <cellStyle name="20% - 强调文字颜色 2 3 2 2 2" xfId="81"/>
    <cellStyle name="20% - 强调文字颜色 2 3 2 2 2 2" xfId="82"/>
    <cellStyle name="20% - 强调文字颜色 2 3 2 2 3" xfId="83"/>
    <cellStyle name="20% - 强调文字颜色 2 3 2 3" xfId="84"/>
    <cellStyle name="20% - 强调文字颜色 2 3 2 3 2" xfId="85"/>
    <cellStyle name="20% - 强调文字颜色 2 3 2 4" xfId="86"/>
    <cellStyle name="20% - 强调文字颜色 2 3 3" xfId="87"/>
    <cellStyle name="20% - 强调文字颜色 2 3 3 2" xfId="88"/>
    <cellStyle name="20% - 强调文字颜色 2 3 4" xfId="89"/>
    <cellStyle name="20% - 强调文字颜色 2 4" xfId="90"/>
    <cellStyle name="20% - 强调文字颜色 3" xfId="91"/>
    <cellStyle name="20% - 强调文字颜色 3 2" xfId="92"/>
    <cellStyle name="20% - 强调文字颜色 3 2 2" xfId="93"/>
    <cellStyle name="20% - 强调文字颜色 3 2 2 2" xfId="94"/>
    <cellStyle name="20% - 强调文字颜色 3 2 2 2 2" xfId="95"/>
    <cellStyle name="20% - 强调文字颜色 3 2 2 2 2 2" xfId="96"/>
    <cellStyle name="20% - 强调文字颜色 3 2 2 2 2 2 2" xfId="97"/>
    <cellStyle name="20% - 强调文字颜色 3 2 2 2 2 3" xfId="98"/>
    <cellStyle name="20% - 强调文字颜色 3 2 2 2 3" xfId="99"/>
    <cellStyle name="20% - 强调文字颜色 3 2 2 2 3 2" xfId="100"/>
    <cellStyle name="20% - 强调文字颜色 3 2 2 2 4" xfId="101"/>
    <cellStyle name="20% - 强调文字颜色 3 2 2 3" xfId="102"/>
    <cellStyle name="20% - 强调文字颜色 3 2 2 3 2" xfId="103"/>
    <cellStyle name="20% - 强调文字颜色 3 2 2 4" xfId="104"/>
    <cellStyle name="20% - 强调文字颜色 3 2 3" xfId="105"/>
    <cellStyle name="20% - 强调文字颜色 3 2 3 2" xfId="106"/>
    <cellStyle name="20% - 强调文字颜色 3 2 3 2 2" xfId="107"/>
    <cellStyle name="20% - 强调文字颜色 3 2 3 2 2 2" xfId="108"/>
    <cellStyle name="20% - 强调文字颜色 3 2 3 2 3" xfId="109"/>
    <cellStyle name="20% - 强调文字颜色 3 2 3 3" xfId="110"/>
    <cellStyle name="20% - 强调文字颜色 3 2 3 3 2" xfId="111"/>
    <cellStyle name="20% - 强调文字颜色 3 2 3 4" xfId="112"/>
    <cellStyle name="20% - 强调文字颜色 3 2 4" xfId="113"/>
    <cellStyle name="20% - 强调文字颜色 3 2 4 2" xfId="114"/>
    <cellStyle name="20% - 强调文字颜色 3 2 5" xfId="115"/>
    <cellStyle name="20% - 强调文字颜色 3 3" xfId="116"/>
    <cellStyle name="20% - 强调文字颜色 3 3 2" xfId="117"/>
    <cellStyle name="20% - 强调文字颜色 3 3 2 2" xfId="118"/>
    <cellStyle name="20% - 强调文字颜色 3 3 2 2 2" xfId="119"/>
    <cellStyle name="20% - 强调文字颜色 3 3 2 2 2 2" xfId="120"/>
    <cellStyle name="20% - 强调文字颜色 3 3 2 2 3" xfId="121"/>
    <cellStyle name="20% - 强调文字颜色 3 3 2 3" xfId="122"/>
    <cellStyle name="20% - 强调文字颜色 3 3 2 3 2" xfId="123"/>
    <cellStyle name="20% - 强调文字颜色 3 3 2 4" xfId="124"/>
    <cellStyle name="20% - 强调文字颜色 3 3 3" xfId="125"/>
    <cellStyle name="20% - 强调文字颜色 3 3 3 2" xfId="126"/>
    <cellStyle name="20% - 强调文字颜色 3 3 4" xfId="127"/>
    <cellStyle name="20% - 强调文字颜色 3 4" xfId="128"/>
    <cellStyle name="20% - 强调文字颜色 4" xfId="129"/>
    <cellStyle name="20% - 强调文字颜色 4 2" xfId="130"/>
    <cellStyle name="20% - 强调文字颜色 4 2 2" xfId="131"/>
    <cellStyle name="20% - 强调文字颜色 4 2 2 2" xfId="132"/>
    <cellStyle name="20% - 强调文字颜色 4 2 2 2 2" xfId="133"/>
    <cellStyle name="20% - 强调文字颜色 4 2 2 2 2 2" xfId="134"/>
    <cellStyle name="20% - 强调文字颜色 4 2 2 2 2 2 2" xfId="135"/>
    <cellStyle name="20% - 强调文字颜色 4 2 2 2 2 3" xfId="136"/>
    <cellStyle name="20% - 强调文字颜色 4 2 2 2 3" xfId="137"/>
    <cellStyle name="20% - 强调文字颜色 4 2 2 2 3 2" xfId="138"/>
    <cellStyle name="20% - 强调文字颜色 4 2 2 2 4" xfId="139"/>
    <cellStyle name="20% - 强调文字颜色 4 2 2 3" xfId="140"/>
    <cellStyle name="20% - 强调文字颜色 4 2 2 3 2" xfId="141"/>
    <cellStyle name="20% - 强调文字颜色 4 2 2 4" xfId="142"/>
    <cellStyle name="20% - 强调文字颜色 4 2 3" xfId="143"/>
    <cellStyle name="20% - 强调文字颜色 4 2 3 2" xfId="144"/>
    <cellStyle name="20% - 强调文字颜色 4 2 3 2 2" xfId="145"/>
    <cellStyle name="20% - 强调文字颜色 4 2 3 2 2 2" xfId="146"/>
    <cellStyle name="20% - 强调文字颜色 4 2 3 2 3" xfId="147"/>
    <cellStyle name="20% - 强调文字颜色 4 2 3 3" xfId="148"/>
    <cellStyle name="20% - 强调文字颜色 4 2 3 3 2" xfId="149"/>
    <cellStyle name="20% - 强调文字颜色 4 2 3 4" xfId="150"/>
    <cellStyle name="20% - 强调文字颜色 4 2 4" xfId="151"/>
    <cellStyle name="20% - 强调文字颜色 4 2 4 2" xfId="152"/>
    <cellStyle name="20% - 强调文字颜色 4 2 5" xfId="153"/>
    <cellStyle name="20% - 强调文字颜色 4 3" xfId="154"/>
    <cellStyle name="20% - 强调文字颜色 4 3 2" xfId="155"/>
    <cellStyle name="20% - 强调文字颜色 4 3 2 2" xfId="156"/>
    <cellStyle name="20% - 强调文字颜色 4 3 2 2 2" xfId="157"/>
    <cellStyle name="20% - 强调文字颜色 4 3 2 2 2 2" xfId="158"/>
    <cellStyle name="20% - 强调文字颜色 4 3 2 2 3" xfId="159"/>
    <cellStyle name="20% - 强调文字颜色 4 3 2 3" xfId="160"/>
    <cellStyle name="20% - 强调文字颜色 4 3 2 3 2" xfId="161"/>
    <cellStyle name="20% - 强调文字颜色 4 3 2 4" xfId="162"/>
    <cellStyle name="20% - 强调文字颜色 4 3 3" xfId="163"/>
    <cellStyle name="20% - 强调文字颜色 4 3 3 2" xfId="164"/>
    <cellStyle name="20% - 强调文字颜色 4 3 4" xfId="165"/>
    <cellStyle name="20% - 强调文字颜色 4 4" xfId="166"/>
    <cellStyle name="20% - 强调文字颜色 5" xfId="167"/>
    <cellStyle name="20% - 强调文字颜色 5 2" xfId="168"/>
    <cellStyle name="20% - 强调文字颜色 5 2 2" xfId="169"/>
    <cellStyle name="20% - 强调文字颜色 5 2 2 2" xfId="170"/>
    <cellStyle name="20% - 强调文字颜色 5 2 2 2 2" xfId="171"/>
    <cellStyle name="20% - 强调文字颜色 5 2 2 2 2 2" xfId="172"/>
    <cellStyle name="20% - 强调文字颜色 5 2 2 2 2 2 2" xfId="173"/>
    <cellStyle name="20% - 强调文字颜色 5 2 2 2 2 3" xfId="174"/>
    <cellStyle name="20% - 强调文字颜色 5 2 2 2 3" xfId="175"/>
    <cellStyle name="20% - 强调文字颜色 5 2 2 2 3 2" xfId="176"/>
    <cellStyle name="20% - 强调文字颜色 5 2 2 2 4" xfId="177"/>
    <cellStyle name="20% - 强调文字颜色 5 2 2 3" xfId="178"/>
    <cellStyle name="20% - 强调文字颜色 5 2 2 3 2" xfId="179"/>
    <cellStyle name="20% - 强调文字颜色 5 2 2 4" xfId="180"/>
    <cellStyle name="20% - 强调文字颜色 5 2 3" xfId="181"/>
    <cellStyle name="20% - 强调文字颜色 5 2 3 2" xfId="182"/>
    <cellStyle name="20% - 强调文字颜色 5 2 3 2 2" xfId="183"/>
    <cellStyle name="20% - 强调文字颜色 5 2 3 2 2 2" xfId="184"/>
    <cellStyle name="20% - 强调文字颜色 5 2 3 2 3" xfId="185"/>
    <cellStyle name="20% - 强调文字颜色 5 2 3 3" xfId="186"/>
    <cellStyle name="20% - 强调文字颜色 5 2 3 3 2" xfId="187"/>
    <cellStyle name="20% - 强调文字颜色 5 2 3 4" xfId="188"/>
    <cellStyle name="20% - 强调文字颜色 5 2 4" xfId="189"/>
    <cellStyle name="20% - 强调文字颜色 5 2 4 2" xfId="190"/>
    <cellStyle name="20% - 强调文字颜色 5 2 5" xfId="191"/>
    <cellStyle name="20% - 强调文字颜色 5 3" xfId="192"/>
    <cellStyle name="20% - 强调文字颜色 5 3 2" xfId="193"/>
    <cellStyle name="20% - 强调文字颜色 5 3 2 2" xfId="194"/>
    <cellStyle name="20% - 强调文字颜色 5 3 2 2 2" xfId="195"/>
    <cellStyle name="20% - 强调文字颜色 5 3 2 2 2 2" xfId="196"/>
    <cellStyle name="20% - 强调文字颜色 5 3 2 2 3" xfId="197"/>
    <cellStyle name="20% - 强调文字颜色 5 3 2 3" xfId="198"/>
    <cellStyle name="20% - 强调文字颜色 5 3 2 3 2" xfId="199"/>
    <cellStyle name="20% - 强调文字颜色 5 3 2 4" xfId="200"/>
    <cellStyle name="20% - 强调文字颜色 5 3 3" xfId="201"/>
    <cellStyle name="20% - 强调文字颜色 5 3 3 2" xfId="202"/>
    <cellStyle name="20% - 强调文字颜色 5 3 4" xfId="203"/>
    <cellStyle name="20% - 强调文字颜色 5 4" xfId="204"/>
    <cellStyle name="20% - 强调文字颜色 6" xfId="205"/>
    <cellStyle name="20% - 强调文字颜色 6 2" xfId="206"/>
    <cellStyle name="20% - 强调文字颜色 6 2 2" xfId="207"/>
    <cellStyle name="20% - 强调文字颜色 6 2 2 2" xfId="208"/>
    <cellStyle name="20% - 强调文字颜色 6 2 2 2 2" xfId="209"/>
    <cellStyle name="20% - 强调文字颜色 6 2 2 2 2 2" xfId="210"/>
    <cellStyle name="20% - 强调文字颜色 6 2 2 2 2 2 2" xfId="211"/>
    <cellStyle name="20% - 强调文字颜色 6 2 2 2 2 3" xfId="212"/>
    <cellStyle name="20% - 强调文字颜色 6 2 2 2 3" xfId="213"/>
    <cellStyle name="20% - 强调文字颜色 6 2 2 2 3 2" xfId="214"/>
    <cellStyle name="20% - 强调文字颜色 6 2 2 2 4" xfId="215"/>
    <cellStyle name="20% - 强调文字颜色 6 2 2 3" xfId="216"/>
    <cellStyle name="20% - 强调文字颜色 6 2 2 3 2" xfId="217"/>
    <cellStyle name="20% - 强调文字颜色 6 2 2 4" xfId="218"/>
    <cellStyle name="20% - 强调文字颜色 6 2 3" xfId="219"/>
    <cellStyle name="20% - 强调文字颜色 6 2 3 2" xfId="220"/>
    <cellStyle name="20% - 强调文字颜色 6 2 3 2 2" xfId="221"/>
    <cellStyle name="20% - 强调文字颜色 6 2 3 2 2 2" xfId="222"/>
    <cellStyle name="20% - 强调文字颜色 6 2 3 2 3" xfId="223"/>
    <cellStyle name="20% - 强调文字颜色 6 2 3 3" xfId="224"/>
    <cellStyle name="20% - 强调文字颜色 6 2 3 3 2" xfId="225"/>
    <cellStyle name="20% - 强调文字颜色 6 2 3 4" xfId="226"/>
    <cellStyle name="20% - 强调文字颜色 6 2 4" xfId="227"/>
    <cellStyle name="20% - 强调文字颜色 6 2 4 2" xfId="228"/>
    <cellStyle name="20% - 强调文字颜色 6 2 5" xfId="229"/>
    <cellStyle name="20% - 强调文字颜色 6 3" xfId="230"/>
    <cellStyle name="20% - 强调文字颜色 6 3 2" xfId="231"/>
    <cellStyle name="20% - 强调文字颜色 6 3 2 2" xfId="232"/>
    <cellStyle name="20% - 强调文字颜色 6 3 2 2 2" xfId="233"/>
    <cellStyle name="20% - 强调文字颜色 6 3 2 2 2 2" xfId="234"/>
    <cellStyle name="20% - 强调文字颜色 6 3 2 2 3" xfId="235"/>
    <cellStyle name="20% - 强调文字颜色 6 3 2 3" xfId="236"/>
    <cellStyle name="20% - 强调文字颜色 6 3 2 3 2" xfId="237"/>
    <cellStyle name="20% - 强调文字颜色 6 3 2 4" xfId="238"/>
    <cellStyle name="20% - 强调文字颜色 6 3 3" xfId="239"/>
    <cellStyle name="20% - 强调文字颜色 6 3 3 2" xfId="240"/>
    <cellStyle name="20% - 强调文字颜色 6 3 4" xfId="241"/>
    <cellStyle name="20% - 强调文字颜色 6 4" xfId="242"/>
    <cellStyle name="40% - 强调文字颜色 1" xfId="243"/>
    <cellStyle name="40% - 强调文字颜色 1 2" xfId="244"/>
    <cellStyle name="40% - 强调文字颜色 1 2 2" xfId="245"/>
    <cellStyle name="40% - 强调文字颜色 1 2 2 2" xfId="246"/>
    <cellStyle name="40% - 强调文字颜色 1 2 2 2 2" xfId="247"/>
    <cellStyle name="40% - 强调文字颜色 1 2 2 2 2 2" xfId="248"/>
    <cellStyle name="40% - 强调文字颜色 1 2 2 2 2 2 2" xfId="249"/>
    <cellStyle name="40% - 强调文字颜色 1 2 2 2 2 3" xfId="250"/>
    <cellStyle name="40% - 强调文字颜色 1 2 2 2 3" xfId="251"/>
    <cellStyle name="40% - 强调文字颜色 1 2 2 2 3 2" xfId="252"/>
    <cellStyle name="40% - 强调文字颜色 1 2 2 2 4" xfId="253"/>
    <cellStyle name="40% - 强调文字颜色 1 2 2 3" xfId="254"/>
    <cellStyle name="40% - 强调文字颜色 1 2 2 3 2" xfId="255"/>
    <cellStyle name="40% - 强调文字颜色 1 2 2 4" xfId="256"/>
    <cellStyle name="40% - 强调文字颜色 1 2 3" xfId="257"/>
    <cellStyle name="40% - 强调文字颜色 1 2 3 2" xfId="258"/>
    <cellStyle name="40% - 强调文字颜色 1 2 3 2 2" xfId="259"/>
    <cellStyle name="40% - 强调文字颜色 1 2 3 2 2 2" xfId="260"/>
    <cellStyle name="40% - 强调文字颜色 1 2 3 2 3" xfId="261"/>
    <cellStyle name="40% - 强调文字颜色 1 2 3 3" xfId="262"/>
    <cellStyle name="40% - 强调文字颜色 1 2 3 3 2" xfId="263"/>
    <cellStyle name="40% - 强调文字颜色 1 2 3 4" xfId="264"/>
    <cellStyle name="40% - 强调文字颜色 1 2 4" xfId="265"/>
    <cellStyle name="40% - 强调文字颜色 1 2 4 2" xfId="266"/>
    <cellStyle name="40% - 强调文字颜色 1 2 5" xfId="267"/>
    <cellStyle name="40% - 强调文字颜色 1 3" xfId="268"/>
    <cellStyle name="40% - 强调文字颜色 1 3 2" xfId="269"/>
    <cellStyle name="40% - 强调文字颜色 1 3 2 2" xfId="270"/>
    <cellStyle name="40% - 强调文字颜色 1 3 2 2 2" xfId="271"/>
    <cellStyle name="40% - 强调文字颜色 1 3 2 2 2 2" xfId="272"/>
    <cellStyle name="40% - 强调文字颜色 1 3 2 2 3" xfId="273"/>
    <cellStyle name="40% - 强调文字颜色 1 3 2 3" xfId="274"/>
    <cellStyle name="40% - 强调文字颜色 1 3 2 3 2" xfId="275"/>
    <cellStyle name="40% - 强调文字颜色 1 3 2 4" xfId="276"/>
    <cellStyle name="40% - 强调文字颜色 1 3 3" xfId="277"/>
    <cellStyle name="40% - 强调文字颜色 1 3 3 2" xfId="278"/>
    <cellStyle name="40% - 强调文字颜色 1 3 4" xfId="279"/>
    <cellStyle name="40% - 强调文字颜色 1 4" xfId="280"/>
    <cellStyle name="40% - 强调文字颜色 2" xfId="281"/>
    <cellStyle name="40% - 强调文字颜色 2 2" xfId="282"/>
    <cellStyle name="40% - 强调文字颜色 2 2 2" xfId="283"/>
    <cellStyle name="40% - 强调文字颜色 2 2 2 2" xfId="284"/>
    <cellStyle name="40% - 强调文字颜色 2 2 2 2 2" xfId="285"/>
    <cellStyle name="40% - 强调文字颜色 2 2 2 2 2 2" xfId="286"/>
    <cellStyle name="40% - 强调文字颜色 2 2 2 2 2 2 2" xfId="287"/>
    <cellStyle name="40% - 强调文字颜色 2 2 2 2 2 3" xfId="288"/>
    <cellStyle name="40% - 强调文字颜色 2 2 2 2 3" xfId="289"/>
    <cellStyle name="40% - 强调文字颜色 2 2 2 2 3 2" xfId="290"/>
    <cellStyle name="40% - 强调文字颜色 2 2 2 2 4" xfId="291"/>
    <cellStyle name="40% - 强调文字颜色 2 2 2 3" xfId="292"/>
    <cellStyle name="40% - 强调文字颜色 2 2 2 3 2" xfId="293"/>
    <cellStyle name="40% - 强调文字颜色 2 2 2 4" xfId="294"/>
    <cellStyle name="40% - 强调文字颜色 2 2 3" xfId="295"/>
    <cellStyle name="40% - 强调文字颜色 2 2 3 2" xfId="296"/>
    <cellStyle name="40% - 强调文字颜色 2 2 3 2 2" xfId="297"/>
    <cellStyle name="40% - 强调文字颜色 2 2 3 2 2 2" xfId="298"/>
    <cellStyle name="40% - 强调文字颜色 2 2 3 2 3" xfId="299"/>
    <cellStyle name="40% - 强调文字颜色 2 2 3 3" xfId="300"/>
    <cellStyle name="40% - 强调文字颜色 2 2 3 3 2" xfId="301"/>
    <cellStyle name="40% - 强调文字颜色 2 2 3 4" xfId="302"/>
    <cellStyle name="40% - 强调文字颜色 2 2 4" xfId="303"/>
    <cellStyle name="40% - 强调文字颜色 2 2 4 2" xfId="304"/>
    <cellStyle name="40% - 强调文字颜色 2 2 5" xfId="305"/>
    <cellStyle name="40% - 强调文字颜色 2 3" xfId="306"/>
    <cellStyle name="40% - 强调文字颜色 2 3 2" xfId="307"/>
    <cellStyle name="40% - 强调文字颜色 2 3 2 2" xfId="308"/>
    <cellStyle name="40% - 强调文字颜色 2 3 2 2 2" xfId="309"/>
    <cellStyle name="40% - 强调文字颜色 2 3 2 2 2 2" xfId="310"/>
    <cellStyle name="40% - 强调文字颜色 2 3 2 2 3" xfId="311"/>
    <cellStyle name="40% - 强调文字颜色 2 3 2 3" xfId="312"/>
    <cellStyle name="40% - 强调文字颜色 2 3 2 3 2" xfId="313"/>
    <cellStyle name="40% - 强调文字颜色 2 3 2 4" xfId="314"/>
    <cellStyle name="40% - 强调文字颜色 2 3 3" xfId="315"/>
    <cellStyle name="40% - 强调文字颜色 2 3 3 2" xfId="316"/>
    <cellStyle name="40% - 强调文字颜色 2 3 4" xfId="317"/>
    <cellStyle name="40% - 强调文字颜色 2 4" xfId="318"/>
    <cellStyle name="40% - 强调文字颜色 3" xfId="319"/>
    <cellStyle name="40% - 强调文字颜色 3 2" xfId="320"/>
    <cellStyle name="40% - 强调文字颜色 3 2 2" xfId="321"/>
    <cellStyle name="40% - 强调文字颜色 3 2 2 2" xfId="322"/>
    <cellStyle name="40% - 强调文字颜色 3 2 2 2 2" xfId="323"/>
    <cellStyle name="40% - 强调文字颜色 3 2 2 2 2 2" xfId="324"/>
    <cellStyle name="40% - 强调文字颜色 3 2 2 2 2 2 2" xfId="325"/>
    <cellStyle name="40% - 强调文字颜色 3 2 2 2 2 3" xfId="326"/>
    <cellStyle name="40% - 强调文字颜色 3 2 2 2 3" xfId="327"/>
    <cellStyle name="40% - 强调文字颜色 3 2 2 2 3 2" xfId="328"/>
    <cellStyle name="40% - 强调文字颜色 3 2 2 2 4" xfId="329"/>
    <cellStyle name="40% - 强调文字颜色 3 2 2 3" xfId="330"/>
    <cellStyle name="40% - 强调文字颜色 3 2 2 3 2" xfId="331"/>
    <cellStyle name="40% - 强调文字颜色 3 2 2 4" xfId="332"/>
    <cellStyle name="40% - 强调文字颜色 3 2 3" xfId="333"/>
    <cellStyle name="40% - 强调文字颜色 3 2 3 2" xfId="334"/>
    <cellStyle name="40% - 强调文字颜色 3 2 3 2 2" xfId="335"/>
    <cellStyle name="40% - 强调文字颜色 3 2 3 2 2 2" xfId="336"/>
    <cellStyle name="40% - 强调文字颜色 3 2 3 2 3" xfId="337"/>
    <cellStyle name="40% - 强调文字颜色 3 2 3 3" xfId="338"/>
    <cellStyle name="40% - 强调文字颜色 3 2 3 3 2" xfId="339"/>
    <cellStyle name="40% - 强调文字颜色 3 2 3 4" xfId="340"/>
    <cellStyle name="40% - 强调文字颜色 3 2 4" xfId="341"/>
    <cellStyle name="40% - 强调文字颜色 3 2 4 2" xfId="342"/>
    <cellStyle name="40% - 强调文字颜色 3 2 5" xfId="343"/>
    <cellStyle name="40% - 强调文字颜色 3 3" xfId="344"/>
    <cellStyle name="40% - 强调文字颜色 3 3 2" xfId="345"/>
    <cellStyle name="40% - 强调文字颜色 3 3 2 2" xfId="346"/>
    <cellStyle name="40% - 强调文字颜色 3 3 2 2 2" xfId="347"/>
    <cellStyle name="40% - 强调文字颜色 3 3 2 2 2 2" xfId="348"/>
    <cellStyle name="40% - 强调文字颜色 3 3 2 2 3" xfId="349"/>
    <cellStyle name="40% - 强调文字颜色 3 3 2 3" xfId="350"/>
    <cellStyle name="40% - 强调文字颜色 3 3 2 3 2" xfId="351"/>
    <cellStyle name="40% - 强调文字颜色 3 3 2 4" xfId="352"/>
    <cellStyle name="40% - 强调文字颜色 3 3 3" xfId="353"/>
    <cellStyle name="40% - 强调文字颜色 3 3 3 2" xfId="354"/>
    <cellStyle name="40% - 强调文字颜色 3 3 4" xfId="355"/>
    <cellStyle name="40% - 强调文字颜色 3 4" xfId="356"/>
    <cellStyle name="40% - 强调文字颜色 4" xfId="357"/>
    <cellStyle name="40% - 强调文字颜色 4 2" xfId="358"/>
    <cellStyle name="40% - 强调文字颜色 4 2 2" xfId="359"/>
    <cellStyle name="40% - 强调文字颜色 4 2 2 2" xfId="360"/>
    <cellStyle name="40% - 强调文字颜色 4 2 2 2 2" xfId="361"/>
    <cellStyle name="40% - 强调文字颜色 4 2 2 2 2 2" xfId="362"/>
    <cellStyle name="40% - 强调文字颜色 4 2 2 2 2 2 2" xfId="363"/>
    <cellStyle name="40% - 强调文字颜色 4 2 2 2 2 3" xfId="364"/>
    <cellStyle name="40% - 强调文字颜色 4 2 2 2 3" xfId="365"/>
    <cellStyle name="40% - 强调文字颜色 4 2 2 2 3 2" xfId="366"/>
    <cellStyle name="40% - 强调文字颜色 4 2 2 2 4" xfId="367"/>
    <cellStyle name="40% - 强调文字颜色 4 2 2 3" xfId="368"/>
    <cellStyle name="40% - 强调文字颜色 4 2 2 3 2" xfId="369"/>
    <cellStyle name="40% - 强调文字颜色 4 2 2 4" xfId="370"/>
    <cellStyle name="40% - 强调文字颜色 4 2 3" xfId="371"/>
    <cellStyle name="40% - 强调文字颜色 4 2 3 2" xfId="372"/>
    <cellStyle name="40% - 强调文字颜色 4 2 3 2 2" xfId="373"/>
    <cellStyle name="40% - 强调文字颜色 4 2 3 2 2 2" xfId="374"/>
    <cellStyle name="40% - 强调文字颜色 4 2 3 2 3" xfId="375"/>
    <cellStyle name="40% - 强调文字颜色 4 2 3 3" xfId="376"/>
    <cellStyle name="40% - 强调文字颜色 4 2 3 3 2" xfId="377"/>
    <cellStyle name="40% - 强调文字颜色 4 2 3 4" xfId="378"/>
    <cellStyle name="40% - 强调文字颜色 4 2 4" xfId="379"/>
    <cellStyle name="40% - 强调文字颜色 4 2 4 2" xfId="380"/>
    <cellStyle name="40% - 强调文字颜色 4 2 5" xfId="381"/>
    <cellStyle name="40% - 强调文字颜色 4 3" xfId="382"/>
    <cellStyle name="40% - 强调文字颜色 4 3 2" xfId="383"/>
    <cellStyle name="40% - 强调文字颜色 4 3 2 2" xfId="384"/>
    <cellStyle name="40% - 强调文字颜色 4 3 2 2 2" xfId="385"/>
    <cellStyle name="40% - 强调文字颜色 4 3 2 2 2 2" xfId="386"/>
    <cellStyle name="40% - 强调文字颜色 4 3 2 2 3" xfId="387"/>
    <cellStyle name="40% - 强调文字颜色 4 3 2 3" xfId="388"/>
    <cellStyle name="40% - 强调文字颜色 4 3 2 3 2" xfId="389"/>
    <cellStyle name="40% - 强调文字颜色 4 3 2 4" xfId="390"/>
    <cellStyle name="40% - 强调文字颜色 4 3 3" xfId="391"/>
    <cellStyle name="40% - 强调文字颜色 4 3 3 2" xfId="392"/>
    <cellStyle name="40% - 强调文字颜色 4 3 4" xfId="393"/>
    <cellStyle name="40% - 强调文字颜色 4 4" xfId="394"/>
    <cellStyle name="40% - 强调文字颜色 5" xfId="395"/>
    <cellStyle name="40% - 强调文字颜色 5 2" xfId="396"/>
    <cellStyle name="40% - 强调文字颜色 5 2 2" xfId="397"/>
    <cellStyle name="40% - 强调文字颜色 5 2 2 2" xfId="398"/>
    <cellStyle name="40% - 强调文字颜色 5 2 2 2 2" xfId="399"/>
    <cellStyle name="40% - 强调文字颜色 5 2 2 2 2 2" xfId="400"/>
    <cellStyle name="40% - 强调文字颜色 5 2 2 2 2 2 2" xfId="401"/>
    <cellStyle name="40% - 强调文字颜色 5 2 2 2 2 3" xfId="402"/>
    <cellStyle name="40% - 强调文字颜色 5 2 2 2 3" xfId="403"/>
    <cellStyle name="40% - 强调文字颜色 5 2 2 2 3 2" xfId="404"/>
    <cellStyle name="40% - 强调文字颜色 5 2 2 2 4" xfId="405"/>
    <cellStyle name="40% - 强调文字颜色 5 2 2 3" xfId="406"/>
    <cellStyle name="40% - 强调文字颜色 5 2 2 3 2" xfId="407"/>
    <cellStyle name="40% - 强调文字颜色 5 2 2 4" xfId="408"/>
    <cellStyle name="40% - 强调文字颜色 5 2 3" xfId="409"/>
    <cellStyle name="40% - 强调文字颜色 5 2 3 2" xfId="410"/>
    <cellStyle name="40% - 强调文字颜色 5 2 3 2 2" xfId="411"/>
    <cellStyle name="40% - 强调文字颜色 5 2 3 2 2 2" xfId="412"/>
    <cellStyle name="40% - 强调文字颜色 5 2 3 2 3" xfId="413"/>
    <cellStyle name="40% - 强调文字颜色 5 2 3 3" xfId="414"/>
    <cellStyle name="40% - 强调文字颜色 5 2 3 3 2" xfId="415"/>
    <cellStyle name="40% - 强调文字颜色 5 2 3 4" xfId="416"/>
    <cellStyle name="40% - 强调文字颜色 5 2 4" xfId="417"/>
    <cellStyle name="40% - 强调文字颜色 5 2 4 2" xfId="418"/>
    <cellStyle name="40% - 强调文字颜色 5 2 5" xfId="419"/>
    <cellStyle name="40% - 强调文字颜色 5 3" xfId="420"/>
    <cellStyle name="40% - 强调文字颜色 5 3 2" xfId="421"/>
    <cellStyle name="40% - 强调文字颜色 5 3 2 2" xfId="422"/>
    <cellStyle name="40% - 强调文字颜色 5 3 2 2 2" xfId="423"/>
    <cellStyle name="40% - 强调文字颜色 5 3 2 2 2 2" xfId="424"/>
    <cellStyle name="40% - 强调文字颜色 5 3 2 2 3" xfId="425"/>
    <cellStyle name="40% - 强调文字颜色 5 3 2 3" xfId="426"/>
    <cellStyle name="40% - 强调文字颜色 5 3 2 3 2" xfId="427"/>
    <cellStyle name="40% - 强调文字颜色 5 3 2 4" xfId="428"/>
    <cellStyle name="40% - 强调文字颜色 5 3 3" xfId="429"/>
    <cellStyle name="40% - 强调文字颜色 5 3 3 2" xfId="430"/>
    <cellStyle name="40% - 强调文字颜色 5 3 4" xfId="431"/>
    <cellStyle name="40% - 强调文字颜色 5 4" xfId="432"/>
    <cellStyle name="40% - 强调文字颜色 6" xfId="433"/>
    <cellStyle name="40% - 强调文字颜色 6 2" xfId="434"/>
    <cellStyle name="40% - 强调文字颜色 6 2 2" xfId="435"/>
    <cellStyle name="40% - 强调文字颜色 6 2 2 2" xfId="436"/>
    <cellStyle name="40% - 强调文字颜色 6 2 2 2 2" xfId="437"/>
    <cellStyle name="40% - 强调文字颜色 6 2 2 2 2 2" xfId="438"/>
    <cellStyle name="40% - 强调文字颜色 6 2 2 2 2 2 2" xfId="439"/>
    <cellStyle name="40% - 强调文字颜色 6 2 2 2 2 3" xfId="440"/>
    <cellStyle name="40% - 强调文字颜色 6 2 2 2 3" xfId="441"/>
    <cellStyle name="40% - 强调文字颜色 6 2 2 2 3 2" xfId="442"/>
    <cellStyle name="40% - 强调文字颜色 6 2 2 2 4" xfId="443"/>
    <cellStyle name="40% - 强调文字颜色 6 2 2 3" xfId="444"/>
    <cellStyle name="40% - 强调文字颜色 6 2 2 3 2" xfId="445"/>
    <cellStyle name="40% - 强调文字颜色 6 2 2 4" xfId="446"/>
    <cellStyle name="40% - 强调文字颜色 6 2 3" xfId="447"/>
    <cellStyle name="40% - 强调文字颜色 6 2 3 2" xfId="448"/>
    <cellStyle name="40% - 强调文字颜色 6 2 3 2 2" xfId="449"/>
    <cellStyle name="40% - 强调文字颜色 6 2 3 2 2 2" xfId="450"/>
    <cellStyle name="40% - 强调文字颜色 6 2 3 2 3" xfId="451"/>
    <cellStyle name="40% - 强调文字颜色 6 2 3 3" xfId="452"/>
    <cellStyle name="40% - 强调文字颜色 6 2 3 3 2" xfId="453"/>
    <cellStyle name="40% - 强调文字颜色 6 2 3 4" xfId="454"/>
    <cellStyle name="40% - 强调文字颜色 6 2 4" xfId="455"/>
    <cellStyle name="40% - 强调文字颜色 6 2 4 2" xfId="456"/>
    <cellStyle name="40% - 强调文字颜色 6 2 5" xfId="457"/>
    <cellStyle name="40% - 强调文字颜色 6 3" xfId="458"/>
    <cellStyle name="40% - 强调文字颜色 6 3 2" xfId="459"/>
    <cellStyle name="40% - 强调文字颜色 6 3 2 2" xfId="460"/>
    <cellStyle name="40% - 强调文字颜色 6 3 2 2 2" xfId="461"/>
    <cellStyle name="40% - 强调文字颜色 6 3 2 2 2 2" xfId="462"/>
    <cellStyle name="40% - 强调文字颜色 6 3 2 2 3" xfId="463"/>
    <cellStyle name="40% - 强调文字颜色 6 3 2 3" xfId="464"/>
    <cellStyle name="40% - 强调文字颜色 6 3 2 3 2" xfId="465"/>
    <cellStyle name="40% - 强调文字颜色 6 3 2 4" xfId="466"/>
    <cellStyle name="40% - 强调文字颜色 6 3 3" xfId="467"/>
    <cellStyle name="40% - 强调文字颜色 6 3 3 2" xfId="468"/>
    <cellStyle name="40% - 强调文字颜色 6 3 4" xfId="469"/>
    <cellStyle name="40% - 强调文字颜色 6 4" xfId="470"/>
    <cellStyle name="60% - 强调文字颜色 1" xfId="471"/>
    <cellStyle name="60% - 强调文字颜色 1 2" xfId="472"/>
    <cellStyle name="60% - 强调文字颜色 1 2 2" xfId="473"/>
    <cellStyle name="60% - 强调文字颜色 1 2 2 2" xfId="474"/>
    <cellStyle name="60% - 强调文字颜色 1 2 2 2 2" xfId="475"/>
    <cellStyle name="60% - 强调文字颜色 1 2 2 2 2 2" xfId="476"/>
    <cellStyle name="60% - 强调文字颜色 1 2 2 2 2 2 2" xfId="477"/>
    <cellStyle name="60% - 强调文字颜色 1 2 2 2 2 3" xfId="478"/>
    <cellStyle name="60% - 强调文字颜色 1 2 2 2 3" xfId="479"/>
    <cellStyle name="60% - 强调文字颜色 1 2 2 2 3 2" xfId="480"/>
    <cellStyle name="60% - 强调文字颜色 1 2 2 2 4" xfId="481"/>
    <cellStyle name="60% - 强调文字颜色 1 2 2 3" xfId="482"/>
    <cellStyle name="60% - 强调文字颜色 1 2 2 3 2" xfId="483"/>
    <cellStyle name="60% - 强调文字颜色 1 2 2 4" xfId="484"/>
    <cellStyle name="60% - 强调文字颜色 1 2 3" xfId="485"/>
    <cellStyle name="60% - 强调文字颜色 1 2 3 2" xfId="486"/>
    <cellStyle name="60% - 强调文字颜色 1 2 3 2 2" xfId="487"/>
    <cellStyle name="60% - 强调文字颜色 1 2 3 2 2 2" xfId="488"/>
    <cellStyle name="60% - 强调文字颜色 1 2 3 2 3" xfId="489"/>
    <cellStyle name="60% - 强调文字颜色 1 2 3 3" xfId="490"/>
    <cellStyle name="60% - 强调文字颜色 1 2 3 3 2" xfId="491"/>
    <cellStyle name="60% - 强调文字颜色 1 2 3 4" xfId="492"/>
    <cellStyle name="60% - 强调文字颜色 1 2 4" xfId="493"/>
    <cellStyle name="60% - 强调文字颜色 1 2 4 2" xfId="494"/>
    <cellStyle name="60% - 强调文字颜色 1 2 5" xfId="495"/>
    <cellStyle name="60% - 强调文字颜色 1 3" xfId="496"/>
    <cellStyle name="60% - 强调文字颜色 1 3 2" xfId="497"/>
    <cellStyle name="60% - 强调文字颜色 1 3 2 2" xfId="498"/>
    <cellStyle name="60% - 强调文字颜色 1 3 2 2 2" xfId="499"/>
    <cellStyle name="60% - 强调文字颜色 1 3 2 2 2 2" xfId="500"/>
    <cellStyle name="60% - 强调文字颜色 1 3 2 2 3" xfId="501"/>
    <cellStyle name="60% - 强调文字颜色 1 3 2 3" xfId="502"/>
    <cellStyle name="60% - 强调文字颜色 1 3 2 3 2" xfId="503"/>
    <cellStyle name="60% - 强调文字颜色 1 3 2 4" xfId="504"/>
    <cellStyle name="60% - 强调文字颜色 1 3 3" xfId="505"/>
    <cellStyle name="60% - 强调文字颜色 1 3 3 2" xfId="506"/>
    <cellStyle name="60% - 强调文字颜色 1 3 4" xfId="507"/>
    <cellStyle name="60% - 强调文字颜色 1 4" xfId="508"/>
    <cellStyle name="60% - 强调文字颜色 2" xfId="509"/>
    <cellStyle name="60% - 强调文字颜色 2 2" xfId="510"/>
    <cellStyle name="60% - 强调文字颜色 2 2 2" xfId="511"/>
    <cellStyle name="60% - 强调文字颜色 2 2 2 2" xfId="512"/>
    <cellStyle name="60% - 强调文字颜色 2 2 2 2 2" xfId="513"/>
    <cellStyle name="60% - 强调文字颜色 2 2 2 2 2 2" xfId="514"/>
    <cellStyle name="60% - 强调文字颜色 2 2 2 2 2 2 2" xfId="515"/>
    <cellStyle name="60% - 强调文字颜色 2 2 2 2 2 3" xfId="516"/>
    <cellStyle name="60% - 强调文字颜色 2 2 2 2 3" xfId="517"/>
    <cellStyle name="60% - 强调文字颜色 2 2 2 2 3 2" xfId="518"/>
    <cellStyle name="60% - 强调文字颜色 2 2 2 2 4" xfId="519"/>
    <cellStyle name="60% - 强调文字颜色 2 2 2 3" xfId="520"/>
    <cellStyle name="60% - 强调文字颜色 2 2 2 3 2" xfId="521"/>
    <cellStyle name="60% - 强调文字颜色 2 2 2 4" xfId="522"/>
    <cellStyle name="60% - 强调文字颜色 2 2 3" xfId="523"/>
    <cellStyle name="60% - 强调文字颜色 2 2 3 2" xfId="524"/>
    <cellStyle name="60% - 强调文字颜色 2 2 3 2 2" xfId="525"/>
    <cellStyle name="60% - 强调文字颜色 2 2 3 2 2 2" xfId="526"/>
    <cellStyle name="60% - 强调文字颜色 2 2 3 2 3" xfId="527"/>
    <cellStyle name="60% - 强调文字颜色 2 2 3 3" xfId="528"/>
    <cellStyle name="60% - 强调文字颜色 2 2 3 3 2" xfId="529"/>
    <cellStyle name="60% - 强调文字颜色 2 2 3 4" xfId="530"/>
    <cellStyle name="60% - 强调文字颜色 2 2 4" xfId="531"/>
    <cellStyle name="60% - 强调文字颜色 2 2 4 2" xfId="532"/>
    <cellStyle name="60% - 强调文字颜色 2 2 5" xfId="533"/>
    <cellStyle name="60% - 强调文字颜色 2 3" xfId="534"/>
    <cellStyle name="60% - 强调文字颜色 2 3 2" xfId="535"/>
    <cellStyle name="60% - 强调文字颜色 2 3 2 2" xfId="536"/>
    <cellStyle name="60% - 强调文字颜色 2 3 2 2 2" xfId="537"/>
    <cellStyle name="60% - 强调文字颜色 2 3 2 2 2 2" xfId="538"/>
    <cellStyle name="60% - 强调文字颜色 2 3 2 2 3" xfId="539"/>
    <cellStyle name="60% - 强调文字颜色 2 3 2 3" xfId="540"/>
    <cellStyle name="60% - 强调文字颜色 2 3 2 3 2" xfId="541"/>
    <cellStyle name="60% - 强调文字颜色 2 3 2 4" xfId="542"/>
    <cellStyle name="60% - 强调文字颜色 2 3 3" xfId="543"/>
    <cellStyle name="60% - 强调文字颜色 2 3 3 2" xfId="544"/>
    <cellStyle name="60% - 强调文字颜色 2 3 4" xfId="545"/>
    <cellStyle name="60% - 强调文字颜色 2 4" xfId="546"/>
    <cellStyle name="60% - 强调文字颜色 3" xfId="547"/>
    <cellStyle name="60% - 强调文字颜色 3 2" xfId="548"/>
    <cellStyle name="60% - 强调文字颜色 3 2 2" xfId="549"/>
    <cellStyle name="60% - 强调文字颜色 3 2 2 2" xfId="550"/>
    <cellStyle name="60% - 强调文字颜色 3 2 2 2 2" xfId="551"/>
    <cellStyle name="60% - 强调文字颜色 3 2 2 2 2 2" xfId="552"/>
    <cellStyle name="60% - 强调文字颜色 3 2 2 2 2 2 2" xfId="553"/>
    <cellStyle name="60% - 强调文字颜色 3 2 2 2 2 3" xfId="554"/>
    <cellStyle name="60% - 强调文字颜色 3 2 2 2 3" xfId="555"/>
    <cellStyle name="60% - 强调文字颜色 3 2 2 2 3 2" xfId="556"/>
    <cellStyle name="60% - 强调文字颜色 3 2 2 2 4" xfId="557"/>
    <cellStyle name="60% - 强调文字颜色 3 2 2 3" xfId="558"/>
    <cellStyle name="60% - 强调文字颜色 3 2 2 3 2" xfId="559"/>
    <cellStyle name="60% - 强调文字颜色 3 2 2 4" xfId="560"/>
    <cellStyle name="60% - 强调文字颜色 3 2 3" xfId="561"/>
    <cellStyle name="60% - 强调文字颜色 3 2 3 2" xfId="562"/>
    <cellStyle name="60% - 强调文字颜色 3 2 3 2 2" xfId="563"/>
    <cellStyle name="60% - 强调文字颜色 3 2 3 2 2 2" xfId="564"/>
    <cellStyle name="60% - 强调文字颜色 3 2 3 2 3" xfId="565"/>
    <cellStyle name="60% - 强调文字颜色 3 2 3 3" xfId="566"/>
    <cellStyle name="60% - 强调文字颜色 3 2 3 3 2" xfId="567"/>
    <cellStyle name="60% - 强调文字颜色 3 2 3 4" xfId="568"/>
    <cellStyle name="60% - 强调文字颜色 3 2 4" xfId="569"/>
    <cellStyle name="60% - 强调文字颜色 3 2 4 2" xfId="570"/>
    <cellStyle name="60% - 强调文字颜色 3 2 5" xfId="571"/>
    <cellStyle name="60% - 强调文字颜色 3 3" xfId="572"/>
    <cellStyle name="60% - 强调文字颜色 3 3 2" xfId="573"/>
    <cellStyle name="60% - 强调文字颜色 3 3 2 2" xfId="574"/>
    <cellStyle name="60% - 强调文字颜色 3 3 2 2 2" xfId="575"/>
    <cellStyle name="60% - 强调文字颜色 3 3 2 2 2 2" xfId="576"/>
    <cellStyle name="60% - 强调文字颜色 3 3 2 2 3" xfId="577"/>
    <cellStyle name="60% - 强调文字颜色 3 3 2 3" xfId="578"/>
    <cellStyle name="60% - 强调文字颜色 3 3 2 3 2" xfId="579"/>
    <cellStyle name="60% - 强调文字颜色 3 3 2 4" xfId="580"/>
    <cellStyle name="60% - 强调文字颜色 3 3 3" xfId="581"/>
    <cellStyle name="60% - 强调文字颜色 3 3 3 2" xfId="582"/>
    <cellStyle name="60% - 强调文字颜色 3 3 4" xfId="583"/>
    <cellStyle name="60% - 强调文字颜色 3 4" xfId="584"/>
    <cellStyle name="60% - 强调文字颜色 4" xfId="585"/>
    <cellStyle name="60% - 强调文字颜色 4 2" xfId="586"/>
    <cellStyle name="60% - 强调文字颜色 4 2 2" xfId="587"/>
    <cellStyle name="60% - 强调文字颜色 4 2 2 2" xfId="588"/>
    <cellStyle name="60% - 强调文字颜色 4 2 2 2 2" xfId="589"/>
    <cellStyle name="60% - 强调文字颜色 4 2 2 2 2 2" xfId="590"/>
    <cellStyle name="60% - 强调文字颜色 4 2 2 2 2 2 2" xfId="591"/>
    <cellStyle name="60% - 强调文字颜色 4 2 2 2 2 3" xfId="592"/>
    <cellStyle name="60% - 强调文字颜色 4 2 2 2 3" xfId="593"/>
    <cellStyle name="60% - 强调文字颜色 4 2 2 2 3 2" xfId="594"/>
    <cellStyle name="60% - 强调文字颜色 4 2 2 2 4" xfId="595"/>
    <cellStyle name="60% - 强调文字颜色 4 2 2 3" xfId="596"/>
    <cellStyle name="60% - 强调文字颜色 4 2 2 3 2" xfId="597"/>
    <cellStyle name="60% - 强调文字颜色 4 2 2 4" xfId="598"/>
    <cellStyle name="60% - 强调文字颜色 4 2 3" xfId="599"/>
    <cellStyle name="60% - 强调文字颜色 4 2 3 2" xfId="600"/>
    <cellStyle name="60% - 强调文字颜色 4 2 3 2 2" xfId="601"/>
    <cellStyle name="60% - 强调文字颜色 4 2 3 2 2 2" xfId="602"/>
    <cellStyle name="60% - 强调文字颜色 4 2 3 2 3" xfId="603"/>
    <cellStyle name="60% - 强调文字颜色 4 2 3 3" xfId="604"/>
    <cellStyle name="60% - 强调文字颜色 4 2 3 3 2" xfId="605"/>
    <cellStyle name="60% - 强调文字颜色 4 2 3 4" xfId="606"/>
    <cellStyle name="60% - 强调文字颜色 4 2 4" xfId="607"/>
    <cellStyle name="60% - 强调文字颜色 4 2 4 2" xfId="608"/>
    <cellStyle name="60% - 强调文字颜色 4 2 5" xfId="609"/>
    <cellStyle name="60% - 强调文字颜色 4 3" xfId="610"/>
    <cellStyle name="60% - 强调文字颜色 4 3 2" xfId="611"/>
    <cellStyle name="60% - 强调文字颜色 4 3 2 2" xfId="612"/>
    <cellStyle name="60% - 强调文字颜色 4 3 2 2 2" xfId="613"/>
    <cellStyle name="60% - 强调文字颜色 4 3 2 2 2 2" xfId="614"/>
    <cellStyle name="60% - 强调文字颜色 4 3 2 2 3" xfId="615"/>
    <cellStyle name="60% - 强调文字颜色 4 3 2 3" xfId="616"/>
    <cellStyle name="60% - 强调文字颜色 4 3 2 3 2" xfId="617"/>
    <cellStyle name="60% - 强调文字颜色 4 3 2 4" xfId="618"/>
    <cellStyle name="60% - 强调文字颜色 4 3 3" xfId="619"/>
    <cellStyle name="60% - 强调文字颜色 4 3 3 2" xfId="620"/>
    <cellStyle name="60% - 强调文字颜色 4 3 4" xfId="621"/>
    <cellStyle name="60% - 强调文字颜色 4 4" xfId="622"/>
    <cellStyle name="60% - 强调文字颜色 5" xfId="623"/>
    <cellStyle name="60% - 强调文字颜色 5 2" xfId="624"/>
    <cellStyle name="60% - 强调文字颜色 5 2 2" xfId="625"/>
    <cellStyle name="60% - 强调文字颜色 5 2 2 2" xfId="626"/>
    <cellStyle name="60% - 强调文字颜色 5 2 2 2 2" xfId="627"/>
    <cellStyle name="60% - 强调文字颜色 5 2 2 2 2 2" xfId="628"/>
    <cellStyle name="60% - 强调文字颜色 5 2 2 2 2 2 2" xfId="629"/>
    <cellStyle name="60% - 强调文字颜色 5 2 2 2 2 3" xfId="630"/>
    <cellStyle name="60% - 强调文字颜色 5 2 2 2 3" xfId="631"/>
    <cellStyle name="60% - 强调文字颜色 5 2 2 2 3 2" xfId="632"/>
    <cellStyle name="60% - 强调文字颜色 5 2 2 2 4" xfId="633"/>
    <cellStyle name="60% - 强调文字颜色 5 2 2 3" xfId="634"/>
    <cellStyle name="60% - 强调文字颜色 5 2 2 3 2" xfId="635"/>
    <cellStyle name="60% - 强调文字颜色 5 2 2 4" xfId="636"/>
    <cellStyle name="60% - 强调文字颜色 5 2 3" xfId="637"/>
    <cellStyle name="60% - 强调文字颜色 5 2 3 2" xfId="638"/>
    <cellStyle name="60% - 强调文字颜色 5 2 3 2 2" xfId="639"/>
    <cellStyle name="60% - 强调文字颜色 5 2 3 2 2 2" xfId="640"/>
    <cellStyle name="60% - 强调文字颜色 5 2 3 2 3" xfId="641"/>
    <cellStyle name="60% - 强调文字颜色 5 2 3 3" xfId="642"/>
    <cellStyle name="60% - 强调文字颜色 5 2 3 3 2" xfId="643"/>
    <cellStyle name="60% - 强调文字颜色 5 2 3 4" xfId="644"/>
    <cellStyle name="60% - 强调文字颜色 5 2 4" xfId="645"/>
    <cellStyle name="60% - 强调文字颜色 5 2 4 2" xfId="646"/>
    <cellStyle name="60% - 强调文字颜色 5 2 5" xfId="647"/>
    <cellStyle name="60% - 强调文字颜色 5 3" xfId="648"/>
    <cellStyle name="60% - 强调文字颜色 5 3 2" xfId="649"/>
    <cellStyle name="60% - 强调文字颜色 5 3 2 2" xfId="650"/>
    <cellStyle name="60% - 强调文字颜色 5 3 2 2 2" xfId="651"/>
    <cellStyle name="60% - 强调文字颜色 5 3 2 2 2 2" xfId="652"/>
    <cellStyle name="60% - 强调文字颜色 5 3 2 2 3" xfId="653"/>
    <cellStyle name="60% - 强调文字颜色 5 3 2 3" xfId="654"/>
    <cellStyle name="60% - 强调文字颜色 5 3 2 3 2" xfId="655"/>
    <cellStyle name="60% - 强调文字颜色 5 3 2 4" xfId="656"/>
    <cellStyle name="60% - 强调文字颜色 5 3 3" xfId="657"/>
    <cellStyle name="60% - 强调文字颜色 5 3 3 2" xfId="658"/>
    <cellStyle name="60% - 强调文字颜色 5 3 4" xfId="659"/>
    <cellStyle name="60% - 强调文字颜色 5 4" xfId="660"/>
    <cellStyle name="60% - 强调文字颜色 6" xfId="661"/>
    <cellStyle name="60% - 强调文字颜色 6 2" xfId="662"/>
    <cellStyle name="60% - 强调文字颜色 6 2 2" xfId="663"/>
    <cellStyle name="60% - 强调文字颜色 6 2 2 2" xfId="664"/>
    <cellStyle name="60% - 强调文字颜色 6 2 2 2 2" xfId="665"/>
    <cellStyle name="60% - 强调文字颜色 6 2 2 2 2 2" xfId="666"/>
    <cellStyle name="60% - 强调文字颜色 6 2 2 2 2 2 2" xfId="667"/>
    <cellStyle name="60% - 强调文字颜色 6 2 2 2 2 3" xfId="668"/>
    <cellStyle name="60% - 强调文字颜色 6 2 2 2 3" xfId="669"/>
    <cellStyle name="60% - 强调文字颜色 6 2 2 2 3 2" xfId="670"/>
    <cellStyle name="60% - 强调文字颜色 6 2 2 2 4" xfId="671"/>
    <cellStyle name="60% - 强调文字颜色 6 2 2 3" xfId="672"/>
    <cellStyle name="60% - 强调文字颜色 6 2 2 3 2" xfId="673"/>
    <cellStyle name="60% - 强调文字颜色 6 2 2 4" xfId="674"/>
    <cellStyle name="60% - 强调文字颜色 6 2 3" xfId="675"/>
    <cellStyle name="60% - 强调文字颜色 6 2 3 2" xfId="676"/>
    <cellStyle name="60% - 强调文字颜色 6 2 3 2 2" xfId="677"/>
    <cellStyle name="60% - 强调文字颜色 6 2 3 2 2 2" xfId="678"/>
    <cellStyle name="60% - 强调文字颜色 6 2 3 2 3" xfId="679"/>
    <cellStyle name="60% - 强调文字颜色 6 2 3 3" xfId="680"/>
    <cellStyle name="60% - 强调文字颜色 6 2 3 3 2" xfId="681"/>
    <cellStyle name="60% - 强调文字颜色 6 2 3 4" xfId="682"/>
    <cellStyle name="60% - 强调文字颜色 6 2 4" xfId="683"/>
    <cellStyle name="60% - 强调文字颜色 6 2 4 2" xfId="684"/>
    <cellStyle name="60% - 强调文字颜色 6 2 5" xfId="685"/>
    <cellStyle name="60% - 强调文字颜色 6 3" xfId="686"/>
    <cellStyle name="60% - 强调文字颜色 6 3 2" xfId="687"/>
    <cellStyle name="60% - 强调文字颜色 6 3 2 2" xfId="688"/>
    <cellStyle name="60% - 强调文字颜色 6 3 2 2 2" xfId="689"/>
    <cellStyle name="60% - 强调文字颜色 6 3 2 2 2 2" xfId="690"/>
    <cellStyle name="60% - 强调文字颜色 6 3 2 2 3" xfId="691"/>
    <cellStyle name="60% - 强调文字颜色 6 3 2 3" xfId="692"/>
    <cellStyle name="60% - 强调文字颜色 6 3 2 3 2" xfId="693"/>
    <cellStyle name="60% - 强调文字颜色 6 3 2 4" xfId="694"/>
    <cellStyle name="60% - 强调文字颜色 6 3 3" xfId="695"/>
    <cellStyle name="60% - 强调文字颜色 6 3 3 2" xfId="696"/>
    <cellStyle name="60% - 强调文字颜色 6 3 4" xfId="697"/>
    <cellStyle name="60% - 强调文字颜色 6 4" xfId="698"/>
    <cellStyle name="Percent" xfId="699"/>
    <cellStyle name="标题" xfId="700"/>
    <cellStyle name="标题 1" xfId="701"/>
    <cellStyle name="标题 1 2" xfId="702"/>
    <cellStyle name="标题 1 2 2" xfId="703"/>
    <cellStyle name="标题 1 2 2 2" xfId="704"/>
    <cellStyle name="标题 1 2 2 2 2" xfId="705"/>
    <cellStyle name="标题 1 2 2 2 2 2" xfId="706"/>
    <cellStyle name="标题 1 2 2 2 2 2 2" xfId="707"/>
    <cellStyle name="标题 1 2 2 2 2 3" xfId="708"/>
    <cellStyle name="标题 1 2 2 2 3" xfId="709"/>
    <cellStyle name="标题 1 2 2 2 3 2" xfId="710"/>
    <cellStyle name="标题 1 2 2 2 4" xfId="711"/>
    <cellStyle name="标题 1 2 2 3" xfId="712"/>
    <cellStyle name="标题 1 2 2 3 2" xfId="713"/>
    <cellStyle name="标题 1 2 2 4" xfId="714"/>
    <cellStyle name="标题 1 2 3" xfId="715"/>
    <cellStyle name="标题 1 2 3 2" xfId="716"/>
    <cellStyle name="标题 1 2 3 2 2" xfId="717"/>
    <cellStyle name="标题 1 2 3 2 2 2" xfId="718"/>
    <cellStyle name="标题 1 2 3 2 3" xfId="719"/>
    <cellStyle name="标题 1 2 3 3" xfId="720"/>
    <cellStyle name="标题 1 2 3 3 2" xfId="721"/>
    <cellStyle name="标题 1 2 3 4" xfId="722"/>
    <cellStyle name="标题 1 2 4" xfId="723"/>
    <cellStyle name="标题 1 2 4 2" xfId="724"/>
    <cellStyle name="标题 1 2 5" xfId="725"/>
    <cellStyle name="标题 1 3" xfId="726"/>
    <cellStyle name="标题 1 3 2" xfId="727"/>
    <cellStyle name="标题 1 3 2 2" xfId="728"/>
    <cellStyle name="标题 1 3 2 2 2" xfId="729"/>
    <cellStyle name="标题 1 3 2 2 2 2" xfId="730"/>
    <cellStyle name="标题 1 3 2 2 3" xfId="731"/>
    <cellStyle name="标题 1 3 2 3" xfId="732"/>
    <cellStyle name="标题 1 3 2 3 2" xfId="733"/>
    <cellStyle name="标题 1 3 2 4" xfId="734"/>
    <cellStyle name="标题 1 3 3" xfId="735"/>
    <cellStyle name="标题 1 3 3 2" xfId="736"/>
    <cellStyle name="标题 1 3 4" xfId="737"/>
    <cellStyle name="标题 1 4" xfId="738"/>
    <cellStyle name="标题 2" xfId="739"/>
    <cellStyle name="标题 2 2" xfId="740"/>
    <cellStyle name="标题 2 2 2" xfId="741"/>
    <cellStyle name="标题 2 2 2 2" xfId="742"/>
    <cellStyle name="标题 2 2 2 2 2" xfId="743"/>
    <cellStyle name="标题 2 2 2 2 2 2" xfId="744"/>
    <cellStyle name="标题 2 2 2 2 2 2 2" xfId="745"/>
    <cellStyle name="标题 2 2 2 2 2 3" xfId="746"/>
    <cellStyle name="标题 2 2 2 2 3" xfId="747"/>
    <cellStyle name="标题 2 2 2 2 3 2" xfId="748"/>
    <cellStyle name="标题 2 2 2 2 4" xfId="749"/>
    <cellStyle name="标题 2 2 2 3" xfId="750"/>
    <cellStyle name="标题 2 2 2 3 2" xfId="751"/>
    <cellStyle name="标题 2 2 2 4" xfId="752"/>
    <cellStyle name="标题 2 2 3" xfId="753"/>
    <cellStyle name="标题 2 2 3 2" xfId="754"/>
    <cellStyle name="标题 2 2 3 2 2" xfId="755"/>
    <cellStyle name="标题 2 2 3 2 2 2" xfId="756"/>
    <cellStyle name="标题 2 2 3 2 3" xfId="757"/>
    <cellStyle name="标题 2 2 3 3" xfId="758"/>
    <cellStyle name="标题 2 2 3 3 2" xfId="759"/>
    <cellStyle name="标题 2 2 3 4" xfId="760"/>
    <cellStyle name="标题 2 2 4" xfId="761"/>
    <cellStyle name="标题 2 2 4 2" xfId="762"/>
    <cellStyle name="标题 2 2 5" xfId="763"/>
    <cellStyle name="标题 2 3" xfId="764"/>
    <cellStyle name="标题 2 3 2" xfId="765"/>
    <cellStyle name="标题 2 3 2 2" xfId="766"/>
    <cellStyle name="标题 2 3 2 2 2" xfId="767"/>
    <cellStyle name="标题 2 3 2 2 2 2" xfId="768"/>
    <cellStyle name="标题 2 3 2 2 3" xfId="769"/>
    <cellStyle name="标题 2 3 2 3" xfId="770"/>
    <cellStyle name="标题 2 3 2 3 2" xfId="771"/>
    <cellStyle name="标题 2 3 2 4" xfId="772"/>
    <cellStyle name="标题 2 3 3" xfId="773"/>
    <cellStyle name="标题 2 3 3 2" xfId="774"/>
    <cellStyle name="标题 2 3 4" xfId="775"/>
    <cellStyle name="标题 2 4" xfId="776"/>
    <cellStyle name="标题 3" xfId="777"/>
    <cellStyle name="标题 3 2" xfId="778"/>
    <cellStyle name="标题 3 2 2" xfId="779"/>
    <cellStyle name="标题 3 2 2 2" xfId="780"/>
    <cellStyle name="标题 3 2 2 2 2" xfId="781"/>
    <cellStyle name="标题 3 2 2 2 2 2" xfId="782"/>
    <cellStyle name="标题 3 2 2 2 2 2 2" xfId="783"/>
    <cellStyle name="标题 3 2 2 2 2 3" xfId="784"/>
    <cellStyle name="标题 3 2 2 2 3" xfId="785"/>
    <cellStyle name="标题 3 2 2 2 3 2" xfId="786"/>
    <cellStyle name="标题 3 2 2 2 4" xfId="787"/>
    <cellStyle name="标题 3 2 2 3" xfId="788"/>
    <cellStyle name="标题 3 2 2 3 2" xfId="789"/>
    <cellStyle name="标题 3 2 2 4" xfId="790"/>
    <cellStyle name="标题 3 2 3" xfId="791"/>
    <cellStyle name="标题 3 2 3 2" xfId="792"/>
    <cellStyle name="标题 3 2 3 2 2" xfId="793"/>
    <cellStyle name="标题 3 2 3 2 2 2" xfId="794"/>
    <cellStyle name="标题 3 2 3 2 3" xfId="795"/>
    <cellStyle name="标题 3 2 3 3" xfId="796"/>
    <cellStyle name="标题 3 2 3 3 2" xfId="797"/>
    <cellStyle name="标题 3 2 3 4" xfId="798"/>
    <cellStyle name="标题 3 2 4" xfId="799"/>
    <cellStyle name="标题 3 2 4 2" xfId="800"/>
    <cellStyle name="标题 3 2 5" xfId="801"/>
    <cellStyle name="标题 3 3" xfId="802"/>
    <cellStyle name="标题 3 3 2" xfId="803"/>
    <cellStyle name="标题 3 3 2 2" xfId="804"/>
    <cellStyle name="标题 3 3 2 2 2" xfId="805"/>
    <cellStyle name="标题 3 3 2 2 2 2" xfId="806"/>
    <cellStyle name="标题 3 3 2 2 3" xfId="807"/>
    <cellStyle name="标题 3 3 2 3" xfId="808"/>
    <cellStyle name="标题 3 3 2 3 2" xfId="809"/>
    <cellStyle name="标题 3 3 2 4" xfId="810"/>
    <cellStyle name="标题 3 3 3" xfId="811"/>
    <cellStyle name="标题 3 3 3 2" xfId="812"/>
    <cellStyle name="标题 3 3 4" xfId="813"/>
    <cellStyle name="标题 3 4" xfId="814"/>
    <cellStyle name="标题 4" xfId="815"/>
    <cellStyle name="标题 4 2" xfId="816"/>
    <cellStyle name="标题 4 2 2" xfId="817"/>
    <cellStyle name="标题 4 2 2 2" xfId="818"/>
    <cellStyle name="标题 4 2 2 2 2" xfId="819"/>
    <cellStyle name="标题 4 2 2 2 2 2" xfId="820"/>
    <cellStyle name="标题 4 2 2 2 2 2 2" xfId="821"/>
    <cellStyle name="标题 4 2 2 2 2 3" xfId="822"/>
    <cellStyle name="标题 4 2 2 2 3" xfId="823"/>
    <cellStyle name="标题 4 2 2 2 3 2" xfId="824"/>
    <cellStyle name="标题 4 2 2 2 4" xfId="825"/>
    <cellStyle name="标题 4 2 2 3" xfId="826"/>
    <cellStyle name="标题 4 2 2 3 2" xfId="827"/>
    <cellStyle name="标题 4 2 2 4" xfId="828"/>
    <cellStyle name="标题 4 2 3" xfId="829"/>
    <cellStyle name="标题 4 2 3 2" xfId="830"/>
    <cellStyle name="标题 4 2 3 2 2" xfId="831"/>
    <cellStyle name="标题 4 2 3 2 2 2" xfId="832"/>
    <cellStyle name="标题 4 2 3 2 3" xfId="833"/>
    <cellStyle name="标题 4 2 3 3" xfId="834"/>
    <cellStyle name="标题 4 2 3 3 2" xfId="835"/>
    <cellStyle name="标题 4 2 3 4" xfId="836"/>
    <cellStyle name="标题 4 2 4" xfId="837"/>
    <cellStyle name="标题 4 2 4 2" xfId="838"/>
    <cellStyle name="标题 4 2 5" xfId="839"/>
    <cellStyle name="标题 4 3" xfId="840"/>
    <cellStyle name="标题 4 3 2" xfId="841"/>
    <cellStyle name="标题 4 3 2 2" xfId="842"/>
    <cellStyle name="标题 4 3 2 2 2" xfId="843"/>
    <cellStyle name="标题 4 3 2 2 2 2" xfId="844"/>
    <cellStyle name="标题 4 3 2 2 3" xfId="845"/>
    <cellStyle name="标题 4 3 2 3" xfId="846"/>
    <cellStyle name="标题 4 3 2 3 2" xfId="847"/>
    <cellStyle name="标题 4 3 2 4" xfId="848"/>
    <cellStyle name="标题 4 3 3" xfId="849"/>
    <cellStyle name="标题 4 3 3 2" xfId="850"/>
    <cellStyle name="标题 4 3 4" xfId="851"/>
    <cellStyle name="标题 4 4" xfId="852"/>
    <cellStyle name="标题 5" xfId="853"/>
    <cellStyle name="标题 5 2" xfId="854"/>
    <cellStyle name="标题 5 2 2" xfId="855"/>
    <cellStyle name="标题 5 2 2 2" xfId="856"/>
    <cellStyle name="标题 5 2 2 2 2" xfId="857"/>
    <cellStyle name="标题 5 2 2 2 2 2" xfId="858"/>
    <cellStyle name="标题 5 2 2 2 3" xfId="859"/>
    <cellStyle name="标题 5 2 2 3" xfId="860"/>
    <cellStyle name="标题 5 2 2 3 2" xfId="861"/>
    <cellStyle name="标题 5 2 2 4" xfId="862"/>
    <cellStyle name="标题 5 2 3" xfId="863"/>
    <cellStyle name="标题 5 2 3 2" xfId="864"/>
    <cellStyle name="标题 5 2 4" xfId="865"/>
    <cellStyle name="标题 5 3" xfId="866"/>
    <cellStyle name="标题 5 3 2" xfId="867"/>
    <cellStyle name="标题 5 3 2 2" xfId="868"/>
    <cellStyle name="标题 5 3 2 2 2" xfId="869"/>
    <cellStyle name="标题 5 3 2 3" xfId="870"/>
    <cellStyle name="标题 5 3 3" xfId="871"/>
    <cellStyle name="标题 5 3 3 2" xfId="872"/>
    <cellStyle name="标题 5 3 4" xfId="873"/>
    <cellStyle name="标题 5 4" xfId="874"/>
    <cellStyle name="标题 5 4 2" xfId="875"/>
    <cellStyle name="标题 5 5" xfId="876"/>
    <cellStyle name="标题 6" xfId="877"/>
    <cellStyle name="标题 6 2" xfId="878"/>
    <cellStyle name="标题 6 2 2" xfId="879"/>
    <cellStyle name="标题 6 2 2 2" xfId="880"/>
    <cellStyle name="标题 6 2 2 2 2" xfId="881"/>
    <cellStyle name="标题 6 2 2 3" xfId="882"/>
    <cellStyle name="标题 6 2 3" xfId="883"/>
    <cellStyle name="标题 6 2 3 2" xfId="884"/>
    <cellStyle name="标题 6 2 4" xfId="885"/>
    <cellStyle name="标题 6 3" xfId="886"/>
    <cellStyle name="标题 6 3 2" xfId="887"/>
    <cellStyle name="标题 6 4" xfId="888"/>
    <cellStyle name="标题 7" xfId="889"/>
    <cellStyle name="差" xfId="890"/>
    <cellStyle name="差 2" xfId="891"/>
    <cellStyle name="差 2 2" xfId="892"/>
    <cellStyle name="差 2 2 2" xfId="893"/>
    <cellStyle name="差 2 2 2 2" xfId="894"/>
    <cellStyle name="差 2 2 2 2 2" xfId="895"/>
    <cellStyle name="差 2 2 2 2 2 2" xfId="896"/>
    <cellStyle name="差 2 2 2 2 3" xfId="897"/>
    <cellStyle name="差 2 2 2 3" xfId="898"/>
    <cellStyle name="差 2 2 2 3 2" xfId="899"/>
    <cellStyle name="差 2 2 2 4" xfId="900"/>
    <cellStyle name="差 2 2 3" xfId="901"/>
    <cellStyle name="差 2 2 3 2" xfId="902"/>
    <cellStyle name="差 2 2 4" xfId="903"/>
    <cellStyle name="差 2 3" xfId="904"/>
    <cellStyle name="差 2 3 2" xfId="905"/>
    <cellStyle name="差 2 3 2 2" xfId="906"/>
    <cellStyle name="差 2 3 2 2 2" xfId="907"/>
    <cellStyle name="差 2 3 2 3" xfId="908"/>
    <cellStyle name="差 2 3 3" xfId="909"/>
    <cellStyle name="差 2 3 3 2" xfId="910"/>
    <cellStyle name="差 2 3 4" xfId="911"/>
    <cellStyle name="差 2 4" xfId="912"/>
    <cellStyle name="差 2 4 2" xfId="913"/>
    <cellStyle name="差 2 5" xfId="914"/>
    <cellStyle name="差 3" xfId="915"/>
    <cellStyle name="差 3 2" xfId="916"/>
    <cellStyle name="差 3 2 2" xfId="917"/>
    <cellStyle name="差 3 2 2 2" xfId="918"/>
    <cellStyle name="差 3 2 2 2 2" xfId="919"/>
    <cellStyle name="差 3 2 2 3" xfId="920"/>
    <cellStyle name="差 3 2 3" xfId="921"/>
    <cellStyle name="差 3 2 3 2" xfId="922"/>
    <cellStyle name="差 3 2 4" xfId="923"/>
    <cellStyle name="差 3 3" xfId="924"/>
    <cellStyle name="差 3 3 2" xfId="925"/>
    <cellStyle name="差 3 4" xfId="926"/>
    <cellStyle name="差 4" xfId="927"/>
    <cellStyle name="常规 10" xfId="928"/>
    <cellStyle name="常规 10 2" xfId="929"/>
    <cellStyle name="常规 10 2 2" xfId="930"/>
    <cellStyle name="常规 10 2 2 2" xfId="931"/>
    <cellStyle name="常规 10 2 2 2 2" xfId="932"/>
    <cellStyle name="常规 10 2 2 2 2 2" xfId="933"/>
    <cellStyle name="常规 10 2 2 2 2 2 2" xfId="934"/>
    <cellStyle name="常规 10 2 2 2 2 2 2 2" xfId="935"/>
    <cellStyle name="常规 10 2 2 2 2 2 2 2 2" xfId="936"/>
    <cellStyle name="常规 10 2 2 2 2 2 2 3" xfId="937"/>
    <cellStyle name="常规 10 2 2 2 2 2 3" xfId="938"/>
    <cellStyle name="常规 10 2 2 2 2 2 3 2" xfId="939"/>
    <cellStyle name="常规 10 2 2 2 2 2 4" xfId="940"/>
    <cellStyle name="常规 10 2 2 2 2 3" xfId="941"/>
    <cellStyle name="常规 10 2 2 2 2 3 2" xfId="942"/>
    <cellStyle name="常规 10 2 2 2 2 4" xfId="943"/>
    <cellStyle name="常规 10 2 2 2 3" xfId="944"/>
    <cellStyle name="常规 10 2 2 2 3 2" xfId="945"/>
    <cellStyle name="常规 10 2 2 2 3 2 2" xfId="946"/>
    <cellStyle name="常规 10 2 2 2 3 2 2 2" xfId="947"/>
    <cellStyle name="常规 10 2 2 2 3 2 3" xfId="948"/>
    <cellStyle name="常规 10 2 2 2 3 3" xfId="949"/>
    <cellStyle name="常规 10 2 2 2 3 3 2" xfId="950"/>
    <cellStyle name="常规 10 2 2 2 3 4" xfId="951"/>
    <cellStyle name="常规 10 2 2 2 4" xfId="952"/>
    <cellStyle name="常规 10 2 2 2 4 2" xfId="953"/>
    <cellStyle name="常规 10 2 2 2 5" xfId="954"/>
    <cellStyle name="常规 10 2 2 3" xfId="955"/>
    <cellStyle name="常规 10 2 2 3 2" xfId="956"/>
    <cellStyle name="常规 10 2 2 3 2 2" xfId="957"/>
    <cellStyle name="常规 10 2 2 3 2 2 2" xfId="958"/>
    <cellStyle name="常规 10 2 2 3 2 2 2 2" xfId="959"/>
    <cellStyle name="常规 10 2 2 3 2 2 3" xfId="960"/>
    <cellStyle name="常规 10 2 2 3 2 3" xfId="961"/>
    <cellStyle name="常规 10 2 2 3 2 3 2" xfId="962"/>
    <cellStyle name="常规 10 2 2 3 2 4" xfId="963"/>
    <cellStyle name="常规 10 2 2 3 3" xfId="964"/>
    <cellStyle name="常规 10 2 2 3 3 2" xfId="965"/>
    <cellStyle name="常规 10 2 2 3 4" xfId="966"/>
    <cellStyle name="常规 10 2 2 4" xfId="967"/>
    <cellStyle name="常规 10 2 2 4 2" xfId="968"/>
    <cellStyle name="常规 10 2 2 4 2 2" xfId="969"/>
    <cellStyle name="常规 10 2 2 4 2 2 2" xfId="970"/>
    <cellStyle name="常规 10 2 2 4 2 3" xfId="971"/>
    <cellStyle name="常规 10 2 2 4 3" xfId="972"/>
    <cellStyle name="常规 10 2 2 4 3 2" xfId="973"/>
    <cellStyle name="常规 10 2 2 4 4" xfId="974"/>
    <cellStyle name="常规 10 2 2 5" xfId="975"/>
    <cellStyle name="常规 10 2 2 5 2" xfId="976"/>
    <cellStyle name="常规 10 2 2 6" xfId="977"/>
    <cellStyle name="常规 10 2 3" xfId="978"/>
    <cellStyle name="常规 10 2 3 2" xfId="979"/>
    <cellStyle name="常规 10 2 3 2 2" xfId="980"/>
    <cellStyle name="常规 10 2 3 2 2 2" xfId="981"/>
    <cellStyle name="常规 10 2 3 2 2 2 2" xfId="982"/>
    <cellStyle name="常规 10 2 3 2 2 2 2 2" xfId="983"/>
    <cellStyle name="常规 10 2 3 2 2 2 3" xfId="984"/>
    <cellStyle name="常规 10 2 3 2 2 3" xfId="985"/>
    <cellStyle name="常规 10 2 3 2 2 3 2" xfId="986"/>
    <cellStyle name="常规 10 2 3 2 2 4" xfId="987"/>
    <cellStyle name="常规 10 2 3 2 3" xfId="988"/>
    <cellStyle name="常规 10 2 3 2 3 2" xfId="989"/>
    <cellStyle name="常规 10 2 3 2 4" xfId="990"/>
    <cellStyle name="常规 10 2 3 3" xfId="991"/>
    <cellStyle name="常规 10 2 3 3 2" xfId="992"/>
    <cellStyle name="常规 10 2 3 3 2 2" xfId="993"/>
    <cellStyle name="常规 10 2 3 3 2 2 2" xfId="994"/>
    <cellStyle name="常规 10 2 3 3 2 3" xfId="995"/>
    <cellStyle name="常规 10 2 3 3 3" xfId="996"/>
    <cellStyle name="常规 10 2 3 3 3 2" xfId="997"/>
    <cellStyle name="常规 10 2 3 3 4" xfId="998"/>
    <cellStyle name="常规 10 2 3 4" xfId="999"/>
    <cellStyle name="常规 10 2 3 4 2" xfId="1000"/>
    <cellStyle name="常规 10 2 3 5" xfId="1001"/>
    <cellStyle name="常规 10 2 4" xfId="1002"/>
    <cellStyle name="常规 10 2 4 2" xfId="1003"/>
    <cellStyle name="常规 10 2 4 2 2" xfId="1004"/>
    <cellStyle name="常规 10 2 4 2 2 2" xfId="1005"/>
    <cellStyle name="常规 10 2 4 2 2 2 2" xfId="1006"/>
    <cellStyle name="常规 10 2 4 2 2 3" xfId="1007"/>
    <cellStyle name="常规 10 2 4 2 3" xfId="1008"/>
    <cellStyle name="常规 10 2 4 2 3 2" xfId="1009"/>
    <cellStyle name="常规 10 2 4 2 4" xfId="1010"/>
    <cellStyle name="常规 10 2 4 3" xfId="1011"/>
    <cellStyle name="常规 10 2 4 3 2" xfId="1012"/>
    <cellStyle name="常规 10 2 4 4" xfId="1013"/>
    <cellStyle name="常规 10 2 5" xfId="1014"/>
    <cellStyle name="常规 10 2 5 2" xfId="1015"/>
    <cellStyle name="常规 10 2 5 2 2" xfId="1016"/>
    <cellStyle name="常规 10 2 5 2 2 2" xfId="1017"/>
    <cellStyle name="常规 10 2 5 2 3" xfId="1018"/>
    <cellStyle name="常规 10 2 5 3" xfId="1019"/>
    <cellStyle name="常规 10 2 5 3 2" xfId="1020"/>
    <cellStyle name="常规 10 2 5 4" xfId="1021"/>
    <cellStyle name="常规 10 2 6" xfId="1022"/>
    <cellStyle name="常规 10 2 6 2" xfId="1023"/>
    <cellStyle name="常规 10 2 7" xfId="1024"/>
    <cellStyle name="常规 10 3" xfId="1025"/>
    <cellStyle name="常规 10 3 2" xfId="1026"/>
    <cellStyle name="常规 10 3 2 2" xfId="1027"/>
    <cellStyle name="常规 10 3 2 2 2" xfId="1028"/>
    <cellStyle name="常规 10 3 2 2 2 2" xfId="1029"/>
    <cellStyle name="常规 10 3 2 2 2 2 2" xfId="1030"/>
    <cellStyle name="常规 10 3 2 2 2 2 2 2" xfId="1031"/>
    <cellStyle name="常规 10 3 2 2 2 2 2 2 2" xfId="1032"/>
    <cellStyle name="常规 10 3 2 2 2 2 2 3" xfId="1033"/>
    <cellStyle name="常规 10 3 2 2 2 2 3" xfId="1034"/>
    <cellStyle name="常规 10 3 2 2 2 2 3 2" xfId="1035"/>
    <cellStyle name="常规 10 3 2 2 2 2 4" xfId="1036"/>
    <cellStyle name="常规 10 3 2 2 2 3" xfId="1037"/>
    <cellStyle name="常规 10 3 2 2 2 3 2" xfId="1038"/>
    <cellStyle name="常规 10 3 2 2 2 4" xfId="1039"/>
    <cellStyle name="常规 10 3 2 2 3" xfId="1040"/>
    <cellStyle name="常规 10 3 2 2 3 2" xfId="1041"/>
    <cellStyle name="常规 10 3 2 2 3 2 2" xfId="1042"/>
    <cellStyle name="常规 10 3 2 2 3 2 2 2" xfId="1043"/>
    <cellStyle name="常规 10 3 2 2 3 2 3" xfId="1044"/>
    <cellStyle name="常规 10 3 2 2 3 3" xfId="1045"/>
    <cellStyle name="常规 10 3 2 2 3 3 2" xfId="1046"/>
    <cellStyle name="常规 10 3 2 2 3 4" xfId="1047"/>
    <cellStyle name="常规 10 3 2 2 4" xfId="1048"/>
    <cellStyle name="常规 10 3 2 2 4 2" xfId="1049"/>
    <cellStyle name="常规 10 3 2 2 5" xfId="1050"/>
    <cellStyle name="常规 10 3 2 3" xfId="1051"/>
    <cellStyle name="常规 10 3 2 3 2" xfId="1052"/>
    <cellStyle name="常规 10 3 2 3 2 2" xfId="1053"/>
    <cellStyle name="常规 10 3 2 3 2 2 2" xfId="1054"/>
    <cellStyle name="常规 10 3 2 3 2 2 2 2" xfId="1055"/>
    <cellStyle name="常规 10 3 2 3 2 2 3" xfId="1056"/>
    <cellStyle name="常规 10 3 2 3 2 3" xfId="1057"/>
    <cellStyle name="常规 10 3 2 3 2 3 2" xfId="1058"/>
    <cellStyle name="常规 10 3 2 3 2 4" xfId="1059"/>
    <cellStyle name="常规 10 3 2 3 3" xfId="1060"/>
    <cellStyle name="常规 10 3 2 3 3 2" xfId="1061"/>
    <cellStyle name="常规 10 3 2 3 4" xfId="1062"/>
    <cellStyle name="常规 10 3 2 4" xfId="1063"/>
    <cellStyle name="常规 10 3 2 4 2" xfId="1064"/>
    <cellStyle name="常规 10 3 2 4 2 2" xfId="1065"/>
    <cellStyle name="常规 10 3 2 4 2 2 2" xfId="1066"/>
    <cellStyle name="常规 10 3 2 4 2 3" xfId="1067"/>
    <cellStyle name="常规 10 3 2 4 3" xfId="1068"/>
    <cellStyle name="常规 10 3 2 4 3 2" xfId="1069"/>
    <cellStyle name="常规 10 3 2 4 4" xfId="1070"/>
    <cellStyle name="常规 10 3 2 5" xfId="1071"/>
    <cellStyle name="常规 10 3 2 5 2" xfId="1072"/>
    <cellStyle name="常规 10 3 2 6" xfId="1073"/>
    <cellStyle name="常规 10 3 3" xfId="1074"/>
    <cellStyle name="常规 10 3 3 2" xfId="1075"/>
    <cellStyle name="常规 10 3 3 2 2" xfId="1076"/>
    <cellStyle name="常规 10 3 3 2 2 2" xfId="1077"/>
    <cellStyle name="常规 10 3 3 2 2 2 2" xfId="1078"/>
    <cellStyle name="常规 10 3 3 2 2 2 2 2" xfId="1079"/>
    <cellStyle name="常规 10 3 3 2 2 2 3" xfId="1080"/>
    <cellStyle name="常规 10 3 3 2 2 3" xfId="1081"/>
    <cellStyle name="常规 10 3 3 2 2 3 2" xfId="1082"/>
    <cellStyle name="常规 10 3 3 2 2 4" xfId="1083"/>
    <cellStyle name="常规 10 3 3 2 3" xfId="1084"/>
    <cellStyle name="常规 10 3 3 2 3 2" xfId="1085"/>
    <cellStyle name="常规 10 3 3 2 4" xfId="1086"/>
    <cellStyle name="常规 10 3 3 3" xfId="1087"/>
    <cellStyle name="常规 10 3 3 3 2" xfId="1088"/>
    <cellStyle name="常规 10 3 3 3 2 2" xfId="1089"/>
    <cellStyle name="常规 10 3 3 3 2 2 2" xfId="1090"/>
    <cellStyle name="常规 10 3 3 3 2 3" xfId="1091"/>
    <cellStyle name="常规 10 3 3 3 3" xfId="1092"/>
    <cellStyle name="常规 10 3 3 3 3 2" xfId="1093"/>
    <cellStyle name="常规 10 3 3 3 4" xfId="1094"/>
    <cellStyle name="常规 10 3 3 4" xfId="1095"/>
    <cellStyle name="常规 10 3 3 4 2" xfId="1096"/>
    <cellStyle name="常规 10 3 3 5" xfId="1097"/>
    <cellStyle name="常规 10 3 4" xfId="1098"/>
    <cellStyle name="常规 10 3 4 2" xfId="1099"/>
    <cellStyle name="常规 10 3 4 2 2" xfId="1100"/>
    <cellStyle name="常规 10 3 4 2 2 2" xfId="1101"/>
    <cellStyle name="常规 10 3 4 2 2 2 2" xfId="1102"/>
    <cellStyle name="常规 10 3 4 2 2 3" xfId="1103"/>
    <cellStyle name="常规 10 3 4 2 3" xfId="1104"/>
    <cellStyle name="常规 10 3 4 2 3 2" xfId="1105"/>
    <cellStyle name="常规 10 3 4 2 4" xfId="1106"/>
    <cellStyle name="常规 10 3 4 3" xfId="1107"/>
    <cellStyle name="常规 10 3 4 3 2" xfId="1108"/>
    <cellStyle name="常规 10 3 4 4" xfId="1109"/>
    <cellStyle name="常规 10 3 5" xfId="1110"/>
    <cellStyle name="常规 10 3 5 2" xfId="1111"/>
    <cellStyle name="常规 10 3 5 2 2" xfId="1112"/>
    <cellStyle name="常规 10 3 5 2 2 2" xfId="1113"/>
    <cellStyle name="常规 10 3 5 2 3" xfId="1114"/>
    <cellStyle name="常规 10 3 5 3" xfId="1115"/>
    <cellStyle name="常规 10 3 5 3 2" xfId="1116"/>
    <cellStyle name="常规 10 3 5 4" xfId="1117"/>
    <cellStyle name="常规 10 3 6" xfId="1118"/>
    <cellStyle name="常规 10 3 6 2" xfId="1119"/>
    <cellStyle name="常规 10 3 7" xfId="1120"/>
    <cellStyle name="常规 10 4" xfId="1121"/>
    <cellStyle name="常规 10 4 2" xfId="1122"/>
    <cellStyle name="常规 10 4 2 2" xfId="1123"/>
    <cellStyle name="常规 10 4 2 2 2" xfId="1124"/>
    <cellStyle name="常规 10 4 2 2 2 2" xfId="1125"/>
    <cellStyle name="常规 10 4 2 2 2 2 2" xfId="1126"/>
    <cellStyle name="常规 10 4 2 2 2 2 2 2" xfId="1127"/>
    <cellStyle name="常规 10 4 2 2 2 2 3" xfId="1128"/>
    <cellStyle name="常规 10 4 2 2 2 3" xfId="1129"/>
    <cellStyle name="常规 10 4 2 2 2 3 2" xfId="1130"/>
    <cellStyle name="常规 10 4 2 2 2 4" xfId="1131"/>
    <cellStyle name="常规 10 4 2 2 3" xfId="1132"/>
    <cellStyle name="常规 10 4 2 2 3 2" xfId="1133"/>
    <cellStyle name="常规 10 4 2 2 4" xfId="1134"/>
    <cellStyle name="常规 10 4 2 3" xfId="1135"/>
    <cellStyle name="常规 10 4 2 3 2" xfId="1136"/>
    <cellStyle name="常规 10 4 2 3 2 2" xfId="1137"/>
    <cellStyle name="常规 10 4 2 3 2 2 2" xfId="1138"/>
    <cellStyle name="常规 10 4 2 3 2 3" xfId="1139"/>
    <cellStyle name="常规 10 4 2 3 3" xfId="1140"/>
    <cellStyle name="常规 10 4 2 3 3 2" xfId="1141"/>
    <cellStyle name="常规 10 4 2 3 4" xfId="1142"/>
    <cellStyle name="常规 10 4 2 4" xfId="1143"/>
    <cellStyle name="常规 10 4 2 4 2" xfId="1144"/>
    <cellStyle name="常规 10 4 2 5" xfId="1145"/>
    <cellStyle name="常规 10 4 3" xfId="1146"/>
    <cellStyle name="常规 10 4 3 2" xfId="1147"/>
    <cellStyle name="常规 10 4 3 2 2" xfId="1148"/>
    <cellStyle name="常规 10 4 3 2 2 2" xfId="1149"/>
    <cellStyle name="常规 10 4 3 2 2 2 2" xfId="1150"/>
    <cellStyle name="常规 10 4 3 2 2 3" xfId="1151"/>
    <cellStyle name="常规 10 4 3 2 3" xfId="1152"/>
    <cellStyle name="常规 10 4 3 2 3 2" xfId="1153"/>
    <cellStyle name="常规 10 4 3 2 4" xfId="1154"/>
    <cellStyle name="常规 10 4 3 3" xfId="1155"/>
    <cellStyle name="常规 10 4 3 3 2" xfId="1156"/>
    <cellStyle name="常规 10 4 3 4" xfId="1157"/>
    <cellStyle name="常规 10 4 4" xfId="1158"/>
    <cellStyle name="常规 10 4 4 2" xfId="1159"/>
    <cellStyle name="常规 10 4 4 2 2" xfId="1160"/>
    <cellStyle name="常规 10 4 4 2 2 2" xfId="1161"/>
    <cellStyle name="常规 10 4 4 2 3" xfId="1162"/>
    <cellStyle name="常规 10 4 4 3" xfId="1163"/>
    <cellStyle name="常规 10 4 4 3 2" xfId="1164"/>
    <cellStyle name="常规 10 4 4 4" xfId="1165"/>
    <cellStyle name="常规 10 4 5" xfId="1166"/>
    <cellStyle name="常规 10 4 5 2" xfId="1167"/>
    <cellStyle name="常规 10 4 6" xfId="1168"/>
    <cellStyle name="常规 10 5" xfId="1169"/>
    <cellStyle name="常规 10 5 2" xfId="1170"/>
    <cellStyle name="常规 10 5 2 2" xfId="1171"/>
    <cellStyle name="常规 10 5 2 2 2" xfId="1172"/>
    <cellStyle name="常规 10 5 2 2 2 2" xfId="1173"/>
    <cellStyle name="常规 10 5 2 2 2 2 2" xfId="1174"/>
    <cellStyle name="常规 10 5 2 2 2 3" xfId="1175"/>
    <cellStyle name="常规 10 5 2 2 3" xfId="1176"/>
    <cellStyle name="常规 10 5 2 2 3 2" xfId="1177"/>
    <cellStyle name="常规 10 5 2 2 4" xfId="1178"/>
    <cellStyle name="常规 10 5 2 3" xfId="1179"/>
    <cellStyle name="常规 10 5 2 3 2" xfId="1180"/>
    <cellStyle name="常规 10 5 2 4" xfId="1181"/>
    <cellStyle name="常规 10 5 3" xfId="1182"/>
    <cellStyle name="常规 10 5 3 2" xfId="1183"/>
    <cellStyle name="常规 10 5 3 2 2" xfId="1184"/>
    <cellStyle name="常规 10 5 3 2 2 2" xfId="1185"/>
    <cellStyle name="常规 10 5 3 2 3" xfId="1186"/>
    <cellStyle name="常规 10 5 3 3" xfId="1187"/>
    <cellStyle name="常规 10 5 3 3 2" xfId="1188"/>
    <cellStyle name="常规 10 5 3 4" xfId="1189"/>
    <cellStyle name="常规 10 5 4" xfId="1190"/>
    <cellStyle name="常规 10 5 4 2" xfId="1191"/>
    <cellStyle name="常规 10 5 5" xfId="1192"/>
    <cellStyle name="常规 10 6" xfId="1193"/>
    <cellStyle name="常规 10 6 2" xfId="1194"/>
    <cellStyle name="常规 10 6 2 2" xfId="1195"/>
    <cellStyle name="常规 10 6 2 2 2" xfId="1196"/>
    <cellStyle name="常规 10 6 2 2 2 2" xfId="1197"/>
    <cellStyle name="常规 10 6 2 2 3" xfId="1198"/>
    <cellStyle name="常规 10 6 2 3" xfId="1199"/>
    <cellStyle name="常规 10 6 2 3 2" xfId="1200"/>
    <cellStyle name="常规 10 6 2 4" xfId="1201"/>
    <cellStyle name="常规 10 6 3" xfId="1202"/>
    <cellStyle name="常规 10 6 3 2" xfId="1203"/>
    <cellStyle name="常规 10 6 4" xfId="1204"/>
    <cellStyle name="常规 10 7" xfId="1205"/>
    <cellStyle name="常规 10 7 2" xfId="1206"/>
    <cellStyle name="常规 10 7 2 2" xfId="1207"/>
    <cellStyle name="常规 10 7 2 2 2" xfId="1208"/>
    <cellStyle name="常规 10 7 2 3" xfId="1209"/>
    <cellStyle name="常规 10 7 3" xfId="1210"/>
    <cellStyle name="常规 10 7 3 2" xfId="1211"/>
    <cellStyle name="常规 10 7 4" xfId="1212"/>
    <cellStyle name="常规 10 8" xfId="1213"/>
    <cellStyle name="常规 10 8 2" xfId="1214"/>
    <cellStyle name="常规 10 9" xfId="1215"/>
    <cellStyle name="常规 11" xfId="1216"/>
    <cellStyle name="常规 11 2" xfId="1217"/>
    <cellStyle name="常规 12" xfId="1218"/>
    <cellStyle name="常规 13" xfId="1219"/>
    <cellStyle name="常规 13 2" xfId="1220"/>
    <cellStyle name="常规 13 2 2" xfId="1221"/>
    <cellStyle name="常规 13 2 2 2" xfId="1222"/>
    <cellStyle name="常规 13 2 2 2 2" xfId="1223"/>
    <cellStyle name="常规 13 2 2 2 2 2" xfId="1224"/>
    <cellStyle name="常规 13 2 2 2 2 2 2" xfId="1225"/>
    <cellStyle name="常规 13 2 2 2 2 2 2 2" xfId="1226"/>
    <cellStyle name="常规 13 2 2 2 2 2 2 2 2" xfId="1227"/>
    <cellStyle name="常规 13 2 2 2 2 2 2 3" xfId="1228"/>
    <cellStyle name="常规 13 2 2 2 2 2 3" xfId="1229"/>
    <cellStyle name="常规 13 2 2 2 2 2 3 2" xfId="1230"/>
    <cellStyle name="常规 13 2 2 2 2 2 4" xfId="1231"/>
    <cellStyle name="常规 13 2 2 2 2 3" xfId="1232"/>
    <cellStyle name="常规 13 2 2 2 2 3 2" xfId="1233"/>
    <cellStyle name="常规 13 2 2 2 2 4" xfId="1234"/>
    <cellStyle name="常规 13 2 2 2 3" xfId="1235"/>
    <cellStyle name="常规 13 2 2 2 3 2" xfId="1236"/>
    <cellStyle name="常规 13 2 2 2 3 2 2" xfId="1237"/>
    <cellStyle name="常规 13 2 2 2 3 2 2 2" xfId="1238"/>
    <cellStyle name="常规 13 2 2 2 3 2 3" xfId="1239"/>
    <cellStyle name="常规 13 2 2 2 3 3" xfId="1240"/>
    <cellStyle name="常规 13 2 2 2 3 3 2" xfId="1241"/>
    <cellStyle name="常规 13 2 2 2 3 4" xfId="1242"/>
    <cellStyle name="常规 13 2 2 2 4" xfId="1243"/>
    <cellStyle name="常规 13 2 2 2 4 2" xfId="1244"/>
    <cellStyle name="常规 13 2 2 2 5" xfId="1245"/>
    <cellStyle name="常规 13 2 2 3" xfId="1246"/>
    <cellStyle name="常规 13 2 2 3 2" xfId="1247"/>
    <cellStyle name="常规 13 2 2 3 2 2" xfId="1248"/>
    <cellStyle name="常规 13 2 2 3 2 2 2" xfId="1249"/>
    <cellStyle name="常规 13 2 2 3 2 2 2 2" xfId="1250"/>
    <cellStyle name="常规 13 2 2 3 2 2 3" xfId="1251"/>
    <cellStyle name="常规 13 2 2 3 2 3" xfId="1252"/>
    <cellStyle name="常规 13 2 2 3 2 3 2" xfId="1253"/>
    <cellStyle name="常规 13 2 2 3 2 4" xfId="1254"/>
    <cellStyle name="常规 13 2 2 3 3" xfId="1255"/>
    <cellStyle name="常规 13 2 2 3 3 2" xfId="1256"/>
    <cellStyle name="常规 13 2 2 3 4" xfId="1257"/>
    <cellStyle name="常规 13 2 2 4" xfId="1258"/>
    <cellStyle name="常规 13 2 2 4 2" xfId="1259"/>
    <cellStyle name="常规 13 2 2 4 2 2" xfId="1260"/>
    <cellStyle name="常规 13 2 2 4 2 2 2" xfId="1261"/>
    <cellStyle name="常规 13 2 2 4 2 3" xfId="1262"/>
    <cellStyle name="常规 13 2 2 4 3" xfId="1263"/>
    <cellStyle name="常规 13 2 2 4 3 2" xfId="1264"/>
    <cellStyle name="常规 13 2 2 4 4" xfId="1265"/>
    <cellStyle name="常规 13 2 2 5" xfId="1266"/>
    <cellStyle name="常规 13 2 2 5 2" xfId="1267"/>
    <cellStyle name="常规 13 2 2 6" xfId="1268"/>
    <cellStyle name="常规 13 2 3" xfId="1269"/>
    <cellStyle name="常规 13 2 3 2" xfId="1270"/>
    <cellStyle name="常规 13 2 3 2 2" xfId="1271"/>
    <cellStyle name="常规 13 2 3 2 2 2" xfId="1272"/>
    <cellStyle name="常规 13 2 3 2 2 2 2" xfId="1273"/>
    <cellStyle name="常规 13 2 3 2 2 2 2 2" xfId="1274"/>
    <cellStyle name="常规 13 2 3 2 2 2 3" xfId="1275"/>
    <cellStyle name="常规 13 2 3 2 2 3" xfId="1276"/>
    <cellStyle name="常规 13 2 3 2 2 3 2" xfId="1277"/>
    <cellStyle name="常规 13 2 3 2 2 4" xfId="1278"/>
    <cellStyle name="常规 13 2 3 2 3" xfId="1279"/>
    <cellStyle name="常规 13 2 3 2 3 2" xfId="1280"/>
    <cellStyle name="常规 13 2 3 2 4" xfId="1281"/>
    <cellStyle name="常规 13 2 3 3" xfId="1282"/>
    <cellStyle name="常规 13 2 3 3 2" xfId="1283"/>
    <cellStyle name="常规 13 2 3 3 2 2" xfId="1284"/>
    <cellStyle name="常规 13 2 3 3 2 2 2" xfId="1285"/>
    <cellStyle name="常规 13 2 3 3 2 3" xfId="1286"/>
    <cellStyle name="常规 13 2 3 3 3" xfId="1287"/>
    <cellStyle name="常规 13 2 3 3 3 2" xfId="1288"/>
    <cellStyle name="常规 13 2 3 3 4" xfId="1289"/>
    <cellStyle name="常规 13 2 3 4" xfId="1290"/>
    <cellStyle name="常规 13 2 3 4 2" xfId="1291"/>
    <cellStyle name="常规 13 2 3 5" xfId="1292"/>
    <cellStyle name="常规 13 2 4" xfId="1293"/>
    <cellStyle name="常规 13 2 4 2" xfId="1294"/>
    <cellStyle name="常规 13 2 4 2 2" xfId="1295"/>
    <cellStyle name="常规 13 2 4 2 2 2" xfId="1296"/>
    <cellStyle name="常规 13 2 4 2 2 2 2" xfId="1297"/>
    <cellStyle name="常规 13 2 4 2 2 3" xfId="1298"/>
    <cellStyle name="常规 13 2 4 2 3" xfId="1299"/>
    <cellStyle name="常规 13 2 4 2 3 2" xfId="1300"/>
    <cellStyle name="常规 13 2 4 2 4" xfId="1301"/>
    <cellStyle name="常规 13 2 4 3" xfId="1302"/>
    <cellStyle name="常规 13 2 4 3 2" xfId="1303"/>
    <cellStyle name="常规 13 2 4 4" xfId="1304"/>
    <cellStyle name="常规 13 2 5" xfId="1305"/>
    <cellStyle name="常规 13 2 5 2" xfId="1306"/>
    <cellStyle name="常规 13 2 5 2 2" xfId="1307"/>
    <cellStyle name="常规 13 2 5 2 2 2" xfId="1308"/>
    <cellStyle name="常规 13 2 5 2 3" xfId="1309"/>
    <cellStyle name="常规 13 2 5 3" xfId="1310"/>
    <cellStyle name="常规 13 2 5 3 2" xfId="1311"/>
    <cellStyle name="常规 13 2 5 4" xfId="1312"/>
    <cellStyle name="常规 13 2 6" xfId="1313"/>
    <cellStyle name="常规 13 2 6 2" xfId="1314"/>
    <cellStyle name="常规 13 2 7" xfId="1315"/>
    <cellStyle name="常规 13 3" xfId="1316"/>
    <cellStyle name="常规 13 3 2" xfId="1317"/>
    <cellStyle name="常规 13 3 2 2" xfId="1318"/>
    <cellStyle name="常规 13 3 2 2 2" xfId="1319"/>
    <cellStyle name="常规 13 3 2 2 2 2" xfId="1320"/>
    <cellStyle name="常规 13 3 2 2 2 2 2" xfId="1321"/>
    <cellStyle name="常规 13 3 2 2 2 2 2 2" xfId="1322"/>
    <cellStyle name="常规 13 3 2 2 2 2 2 2 2" xfId="1323"/>
    <cellStyle name="常规 13 3 2 2 2 2 2 3" xfId="1324"/>
    <cellStyle name="常规 13 3 2 2 2 2 3" xfId="1325"/>
    <cellStyle name="常规 13 3 2 2 2 2 3 2" xfId="1326"/>
    <cellStyle name="常规 13 3 2 2 2 2 4" xfId="1327"/>
    <cellStyle name="常规 13 3 2 2 2 3" xfId="1328"/>
    <cellStyle name="常规 13 3 2 2 2 3 2" xfId="1329"/>
    <cellStyle name="常规 13 3 2 2 2 4" xfId="1330"/>
    <cellStyle name="常规 13 3 2 2 3" xfId="1331"/>
    <cellStyle name="常规 13 3 2 2 3 2" xfId="1332"/>
    <cellStyle name="常规 13 3 2 2 3 2 2" xfId="1333"/>
    <cellStyle name="常规 13 3 2 2 3 2 2 2" xfId="1334"/>
    <cellStyle name="常规 13 3 2 2 3 2 3" xfId="1335"/>
    <cellStyle name="常规 13 3 2 2 3 3" xfId="1336"/>
    <cellStyle name="常规 13 3 2 2 3 3 2" xfId="1337"/>
    <cellStyle name="常规 13 3 2 2 3 4" xfId="1338"/>
    <cellStyle name="常规 13 3 2 2 4" xfId="1339"/>
    <cellStyle name="常规 13 3 2 2 4 2" xfId="1340"/>
    <cellStyle name="常规 13 3 2 2 5" xfId="1341"/>
    <cellStyle name="常规 13 3 2 3" xfId="1342"/>
    <cellStyle name="常规 13 3 2 3 2" xfId="1343"/>
    <cellStyle name="常规 13 3 2 3 2 2" xfId="1344"/>
    <cellStyle name="常规 13 3 2 3 2 2 2" xfId="1345"/>
    <cellStyle name="常规 13 3 2 3 2 2 2 2" xfId="1346"/>
    <cellStyle name="常规 13 3 2 3 2 2 3" xfId="1347"/>
    <cellStyle name="常规 13 3 2 3 2 3" xfId="1348"/>
    <cellStyle name="常规 13 3 2 3 2 3 2" xfId="1349"/>
    <cellStyle name="常规 13 3 2 3 2 4" xfId="1350"/>
    <cellStyle name="常规 13 3 2 3 3" xfId="1351"/>
    <cellStyle name="常规 13 3 2 3 3 2" xfId="1352"/>
    <cellStyle name="常规 13 3 2 3 4" xfId="1353"/>
    <cellStyle name="常规 13 3 2 4" xfId="1354"/>
    <cellStyle name="常规 13 3 2 4 2" xfId="1355"/>
    <cellStyle name="常规 13 3 2 4 2 2" xfId="1356"/>
    <cellStyle name="常规 13 3 2 4 2 2 2" xfId="1357"/>
    <cellStyle name="常规 13 3 2 4 2 3" xfId="1358"/>
    <cellStyle name="常规 13 3 2 4 3" xfId="1359"/>
    <cellStyle name="常规 13 3 2 4 3 2" xfId="1360"/>
    <cellStyle name="常规 13 3 2 4 4" xfId="1361"/>
    <cellStyle name="常规 13 3 2 5" xfId="1362"/>
    <cellStyle name="常规 13 3 2 5 2" xfId="1363"/>
    <cellStyle name="常规 13 3 2 6" xfId="1364"/>
    <cellStyle name="常规 13 3 3" xfId="1365"/>
    <cellStyle name="常规 13 3 3 2" xfId="1366"/>
    <cellStyle name="常规 13 3 3 2 2" xfId="1367"/>
    <cellStyle name="常规 13 3 3 2 2 2" xfId="1368"/>
    <cellStyle name="常规 13 3 3 2 2 2 2" xfId="1369"/>
    <cellStyle name="常规 13 3 3 2 2 2 2 2" xfId="1370"/>
    <cellStyle name="常规 13 3 3 2 2 2 3" xfId="1371"/>
    <cellStyle name="常规 13 3 3 2 2 3" xfId="1372"/>
    <cellStyle name="常规 13 3 3 2 2 3 2" xfId="1373"/>
    <cellStyle name="常规 13 3 3 2 2 4" xfId="1374"/>
    <cellStyle name="常规 13 3 3 2 3" xfId="1375"/>
    <cellStyle name="常规 13 3 3 2 3 2" xfId="1376"/>
    <cellStyle name="常规 13 3 3 2 4" xfId="1377"/>
    <cellStyle name="常规 13 3 3 3" xfId="1378"/>
    <cellStyle name="常规 13 3 3 3 2" xfId="1379"/>
    <cellStyle name="常规 13 3 3 3 2 2" xfId="1380"/>
    <cellStyle name="常规 13 3 3 3 2 2 2" xfId="1381"/>
    <cellStyle name="常规 13 3 3 3 2 3" xfId="1382"/>
    <cellStyle name="常规 13 3 3 3 3" xfId="1383"/>
    <cellStyle name="常规 13 3 3 3 3 2" xfId="1384"/>
    <cellStyle name="常规 13 3 3 3 4" xfId="1385"/>
    <cellStyle name="常规 13 3 3 4" xfId="1386"/>
    <cellStyle name="常规 13 3 3 4 2" xfId="1387"/>
    <cellStyle name="常规 13 3 3 5" xfId="1388"/>
    <cellStyle name="常规 13 3 4" xfId="1389"/>
    <cellStyle name="常规 13 3 4 2" xfId="1390"/>
    <cellStyle name="常规 13 3 4 2 2" xfId="1391"/>
    <cellStyle name="常规 13 3 4 2 2 2" xfId="1392"/>
    <cellStyle name="常规 13 3 4 2 2 2 2" xfId="1393"/>
    <cellStyle name="常规 13 3 4 2 2 3" xfId="1394"/>
    <cellStyle name="常规 13 3 4 2 3" xfId="1395"/>
    <cellStyle name="常规 13 3 4 2 3 2" xfId="1396"/>
    <cellStyle name="常规 13 3 4 2 4" xfId="1397"/>
    <cellStyle name="常规 13 3 4 3" xfId="1398"/>
    <cellStyle name="常规 13 3 4 3 2" xfId="1399"/>
    <cellStyle name="常规 13 3 4 4" xfId="1400"/>
    <cellStyle name="常规 13 3 5" xfId="1401"/>
    <cellStyle name="常规 13 3 5 2" xfId="1402"/>
    <cellStyle name="常规 13 3 5 2 2" xfId="1403"/>
    <cellStyle name="常规 13 3 5 2 2 2" xfId="1404"/>
    <cellStyle name="常规 13 3 5 2 3" xfId="1405"/>
    <cellStyle name="常规 13 3 5 3" xfId="1406"/>
    <cellStyle name="常规 13 3 5 3 2" xfId="1407"/>
    <cellStyle name="常规 13 3 5 4" xfId="1408"/>
    <cellStyle name="常规 13 3 6" xfId="1409"/>
    <cellStyle name="常规 13 3 6 2" xfId="1410"/>
    <cellStyle name="常规 13 3 7" xfId="1411"/>
    <cellStyle name="常规 13 4" xfId="1412"/>
    <cellStyle name="常规 13 4 2" xfId="1413"/>
    <cellStyle name="常规 13 4 2 2" xfId="1414"/>
    <cellStyle name="常规 13 4 2 2 2" xfId="1415"/>
    <cellStyle name="常规 13 4 2 2 2 2" xfId="1416"/>
    <cellStyle name="常规 13 4 2 2 2 2 2" xfId="1417"/>
    <cellStyle name="常规 13 4 2 2 2 2 2 2" xfId="1418"/>
    <cellStyle name="常规 13 4 2 2 2 2 3" xfId="1419"/>
    <cellStyle name="常规 13 4 2 2 2 3" xfId="1420"/>
    <cellStyle name="常规 13 4 2 2 2 3 2" xfId="1421"/>
    <cellStyle name="常规 13 4 2 2 2 4" xfId="1422"/>
    <cellStyle name="常规 13 4 2 2 3" xfId="1423"/>
    <cellStyle name="常规 13 4 2 2 3 2" xfId="1424"/>
    <cellStyle name="常规 13 4 2 2 4" xfId="1425"/>
    <cellStyle name="常规 13 4 2 3" xfId="1426"/>
    <cellStyle name="常规 13 4 2 3 2" xfId="1427"/>
    <cellStyle name="常规 13 4 2 3 2 2" xfId="1428"/>
    <cellStyle name="常规 13 4 2 3 2 2 2" xfId="1429"/>
    <cellStyle name="常规 13 4 2 3 2 3" xfId="1430"/>
    <cellStyle name="常规 13 4 2 3 3" xfId="1431"/>
    <cellStyle name="常规 13 4 2 3 3 2" xfId="1432"/>
    <cellStyle name="常规 13 4 2 3 4" xfId="1433"/>
    <cellStyle name="常规 13 4 2 4" xfId="1434"/>
    <cellStyle name="常规 13 4 2 4 2" xfId="1435"/>
    <cellStyle name="常规 13 4 2 5" xfId="1436"/>
    <cellStyle name="常规 13 4 3" xfId="1437"/>
    <cellStyle name="常规 13 4 3 2" xfId="1438"/>
    <cellStyle name="常规 13 4 3 2 2" xfId="1439"/>
    <cellStyle name="常规 13 4 3 2 2 2" xfId="1440"/>
    <cellStyle name="常规 13 4 3 2 2 2 2" xfId="1441"/>
    <cellStyle name="常规 13 4 3 2 2 3" xfId="1442"/>
    <cellStyle name="常规 13 4 3 2 3" xfId="1443"/>
    <cellStyle name="常规 13 4 3 2 3 2" xfId="1444"/>
    <cellStyle name="常规 13 4 3 2 4" xfId="1445"/>
    <cellStyle name="常规 13 4 3 3" xfId="1446"/>
    <cellStyle name="常规 13 4 3 3 2" xfId="1447"/>
    <cellStyle name="常规 13 4 3 4" xfId="1448"/>
    <cellStyle name="常规 13 4 4" xfId="1449"/>
    <cellStyle name="常规 13 4 4 2" xfId="1450"/>
    <cellStyle name="常规 13 4 4 2 2" xfId="1451"/>
    <cellStyle name="常规 13 4 4 2 2 2" xfId="1452"/>
    <cellStyle name="常规 13 4 4 2 3" xfId="1453"/>
    <cellStyle name="常规 13 4 4 3" xfId="1454"/>
    <cellStyle name="常规 13 4 4 3 2" xfId="1455"/>
    <cellStyle name="常规 13 4 4 4" xfId="1456"/>
    <cellStyle name="常规 13 4 5" xfId="1457"/>
    <cellStyle name="常规 13 4 5 2" xfId="1458"/>
    <cellStyle name="常规 13 4 6" xfId="1459"/>
    <cellStyle name="常规 13 5" xfId="1460"/>
    <cellStyle name="常规 13 5 2" xfId="1461"/>
    <cellStyle name="常规 13 5 2 2" xfId="1462"/>
    <cellStyle name="常规 13 5 2 2 2" xfId="1463"/>
    <cellStyle name="常规 13 5 2 2 2 2" xfId="1464"/>
    <cellStyle name="常规 13 5 2 2 2 2 2" xfId="1465"/>
    <cellStyle name="常规 13 5 2 2 2 3" xfId="1466"/>
    <cellStyle name="常规 13 5 2 2 3" xfId="1467"/>
    <cellStyle name="常规 13 5 2 2 3 2" xfId="1468"/>
    <cellStyle name="常规 13 5 2 2 4" xfId="1469"/>
    <cellStyle name="常规 13 5 2 3" xfId="1470"/>
    <cellStyle name="常规 13 5 2 3 2" xfId="1471"/>
    <cellStyle name="常规 13 5 2 4" xfId="1472"/>
    <cellStyle name="常规 13 5 3" xfId="1473"/>
    <cellStyle name="常规 13 5 3 2" xfId="1474"/>
    <cellStyle name="常规 13 5 3 2 2" xfId="1475"/>
    <cellStyle name="常规 13 5 3 2 2 2" xfId="1476"/>
    <cellStyle name="常规 13 5 3 2 3" xfId="1477"/>
    <cellStyle name="常规 13 5 3 3" xfId="1478"/>
    <cellStyle name="常规 13 5 3 3 2" xfId="1479"/>
    <cellStyle name="常规 13 5 3 4" xfId="1480"/>
    <cellStyle name="常规 13 5 4" xfId="1481"/>
    <cellStyle name="常规 13 5 4 2" xfId="1482"/>
    <cellStyle name="常规 13 5 5" xfId="1483"/>
    <cellStyle name="常规 13 6" xfId="1484"/>
    <cellStyle name="常规 13 6 2" xfId="1485"/>
    <cellStyle name="常规 13 6 2 2" xfId="1486"/>
    <cellStyle name="常规 13 6 2 2 2" xfId="1487"/>
    <cellStyle name="常规 13 6 2 2 2 2" xfId="1488"/>
    <cellStyle name="常规 13 6 2 2 3" xfId="1489"/>
    <cellStyle name="常规 13 6 2 3" xfId="1490"/>
    <cellStyle name="常规 13 6 2 3 2" xfId="1491"/>
    <cellStyle name="常规 13 6 2 4" xfId="1492"/>
    <cellStyle name="常规 13 6 3" xfId="1493"/>
    <cellStyle name="常规 13 6 3 2" xfId="1494"/>
    <cellStyle name="常规 13 6 4" xfId="1495"/>
    <cellStyle name="常规 13 7" xfId="1496"/>
    <cellStyle name="常规 13 7 2" xfId="1497"/>
    <cellStyle name="常规 13 7 2 2" xfId="1498"/>
    <cellStyle name="常规 13 7 2 2 2" xfId="1499"/>
    <cellStyle name="常规 13 7 2 3" xfId="1500"/>
    <cellStyle name="常规 13 7 3" xfId="1501"/>
    <cellStyle name="常规 13 7 3 2" xfId="1502"/>
    <cellStyle name="常规 13 7 4" xfId="1503"/>
    <cellStyle name="常规 13 8" xfId="1504"/>
    <cellStyle name="常规 13 8 2" xfId="1505"/>
    <cellStyle name="常规 13 9" xfId="1506"/>
    <cellStyle name="常规 16" xfId="1507"/>
    <cellStyle name="常规 16 2" xfId="1508"/>
    <cellStyle name="常规 16 2 2" xfId="1509"/>
    <cellStyle name="常规 16 2 2 2" xfId="1510"/>
    <cellStyle name="常规 16 2 2 2 2" xfId="1511"/>
    <cellStyle name="常规 16 2 2 2 2 2" xfId="1512"/>
    <cellStyle name="常规 16 2 2 2 2 2 2" xfId="1513"/>
    <cellStyle name="常规 16 2 2 2 2 2 2 2" xfId="1514"/>
    <cellStyle name="常规 16 2 2 2 2 2 2 2 2" xfId="1515"/>
    <cellStyle name="常规 16 2 2 2 2 2 2 3" xfId="1516"/>
    <cellStyle name="常规 16 2 2 2 2 2 3" xfId="1517"/>
    <cellStyle name="常规 16 2 2 2 2 2 3 2" xfId="1518"/>
    <cellStyle name="常规 16 2 2 2 2 2 4" xfId="1519"/>
    <cellStyle name="常规 16 2 2 2 2 3" xfId="1520"/>
    <cellStyle name="常规 16 2 2 2 2 3 2" xfId="1521"/>
    <cellStyle name="常规 16 2 2 2 2 4" xfId="1522"/>
    <cellStyle name="常规 16 2 2 2 3" xfId="1523"/>
    <cellStyle name="常规 16 2 2 2 3 2" xfId="1524"/>
    <cellStyle name="常规 16 2 2 2 3 2 2" xfId="1525"/>
    <cellStyle name="常规 16 2 2 2 3 2 2 2" xfId="1526"/>
    <cellStyle name="常规 16 2 2 2 3 2 3" xfId="1527"/>
    <cellStyle name="常规 16 2 2 2 3 3" xfId="1528"/>
    <cellStyle name="常规 16 2 2 2 3 3 2" xfId="1529"/>
    <cellStyle name="常规 16 2 2 2 3 4" xfId="1530"/>
    <cellStyle name="常规 16 2 2 2 4" xfId="1531"/>
    <cellStyle name="常规 16 2 2 2 4 2" xfId="1532"/>
    <cellStyle name="常规 16 2 2 2 5" xfId="1533"/>
    <cellStyle name="常规 16 2 2 3" xfId="1534"/>
    <cellStyle name="常规 16 2 2 3 2" xfId="1535"/>
    <cellStyle name="常规 16 2 2 3 2 2" xfId="1536"/>
    <cellStyle name="常规 16 2 2 3 2 2 2" xfId="1537"/>
    <cellStyle name="常规 16 2 2 3 2 2 2 2" xfId="1538"/>
    <cellStyle name="常规 16 2 2 3 2 2 3" xfId="1539"/>
    <cellStyle name="常规 16 2 2 3 2 3" xfId="1540"/>
    <cellStyle name="常规 16 2 2 3 2 3 2" xfId="1541"/>
    <cellStyle name="常规 16 2 2 3 2 4" xfId="1542"/>
    <cellStyle name="常规 16 2 2 3 3" xfId="1543"/>
    <cellStyle name="常规 16 2 2 3 3 2" xfId="1544"/>
    <cellStyle name="常规 16 2 2 3 4" xfId="1545"/>
    <cellStyle name="常规 16 2 2 4" xfId="1546"/>
    <cellStyle name="常规 16 2 2 4 2" xfId="1547"/>
    <cellStyle name="常规 16 2 2 4 2 2" xfId="1548"/>
    <cellStyle name="常规 16 2 2 4 2 2 2" xfId="1549"/>
    <cellStyle name="常规 16 2 2 4 2 3" xfId="1550"/>
    <cellStyle name="常规 16 2 2 4 3" xfId="1551"/>
    <cellStyle name="常规 16 2 2 4 3 2" xfId="1552"/>
    <cellStyle name="常规 16 2 2 4 4" xfId="1553"/>
    <cellStyle name="常规 16 2 2 5" xfId="1554"/>
    <cellStyle name="常规 16 2 2 5 2" xfId="1555"/>
    <cellStyle name="常规 16 2 2 6" xfId="1556"/>
    <cellStyle name="常规 16 2 3" xfId="1557"/>
    <cellStyle name="常规 16 2 3 2" xfId="1558"/>
    <cellStyle name="常规 16 2 3 2 2" xfId="1559"/>
    <cellStyle name="常规 16 2 3 2 2 2" xfId="1560"/>
    <cellStyle name="常规 16 2 3 2 2 2 2" xfId="1561"/>
    <cellStyle name="常规 16 2 3 2 2 2 2 2" xfId="1562"/>
    <cellStyle name="常规 16 2 3 2 2 2 3" xfId="1563"/>
    <cellStyle name="常规 16 2 3 2 2 3" xfId="1564"/>
    <cellStyle name="常规 16 2 3 2 2 3 2" xfId="1565"/>
    <cellStyle name="常规 16 2 3 2 2 4" xfId="1566"/>
    <cellStyle name="常规 16 2 3 2 3" xfId="1567"/>
    <cellStyle name="常规 16 2 3 2 3 2" xfId="1568"/>
    <cellStyle name="常规 16 2 3 2 4" xfId="1569"/>
    <cellStyle name="常规 16 2 3 3" xfId="1570"/>
    <cellStyle name="常规 16 2 3 3 2" xfId="1571"/>
    <cellStyle name="常规 16 2 3 3 2 2" xfId="1572"/>
    <cellStyle name="常规 16 2 3 3 2 2 2" xfId="1573"/>
    <cellStyle name="常规 16 2 3 3 2 3" xfId="1574"/>
    <cellStyle name="常规 16 2 3 3 3" xfId="1575"/>
    <cellStyle name="常规 16 2 3 3 3 2" xfId="1576"/>
    <cellStyle name="常规 16 2 3 3 4" xfId="1577"/>
    <cellStyle name="常规 16 2 3 4" xfId="1578"/>
    <cellStyle name="常规 16 2 3 4 2" xfId="1579"/>
    <cellStyle name="常规 16 2 3 5" xfId="1580"/>
    <cellStyle name="常规 16 2 4" xfId="1581"/>
    <cellStyle name="常规 16 2 4 2" xfId="1582"/>
    <cellStyle name="常规 16 2 4 2 2" xfId="1583"/>
    <cellStyle name="常规 16 2 4 2 2 2" xfId="1584"/>
    <cellStyle name="常规 16 2 4 2 2 2 2" xfId="1585"/>
    <cellStyle name="常规 16 2 4 2 2 3" xfId="1586"/>
    <cellStyle name="常规 16 2 4 2 3" xfId="1587"/>
    <cellStyle name="常规 16 2 4 2 3 2" xfId="1588"/>
    <cellStyle name="常规 16 2 4 2 4" xfId="1589"/>
    <cellStyle name="常规 16 2 4 3" xfId="1590"/>
    <cellStyle name="常规 16 2 4 3 2" xfId="1591"/>
    <cellStyle name="常规 16 2 4 4" xfId="1592"/>
    <cellStyle name="常规 16 2 5" xfId="1593"/>
    <cellStyle name="常规 16 2 5 2" xfId="1594"/>
    <cellStyle name="常规 16 2 5 2 2" xfId="1595"/>
    <cellStyle name="常规 16 2 5 2 2 2" xfId="1596"/>
    <cellStyle name="常规 16 2 5 2 3" xfId="1597"/>
    <cellStyle name="常规 16 2 5 3" xfId="1598"/>
    <cellStyle name="常规 16 2 5 3 2" xfId="1599"/>
    <cellStyle name="常规 16 2 5 4" xfId="1600"/>
    <cellStyle name="常规 16 2 6" xfId="1601"/>
    <cellStyle name="常规 16 2 6 2" xfId="1602"/>
    <cellStyle name="常规 16 2 7" xfId="1603"/>
    <cellStyle name="常规 16 3" xfId="1604"/>
    <cellStyle name="常规 16 3 2" xfId="1605"/>
    <cellStyle name="常规 16 3 2 2" xfId="1606"/>
    <cellStyle name="常规 16 3 2 2 2" xfId="1607"/>
    <cellStyle name="常规 16 3 2 2 2 2" xfId="1608"/>
    <cellStyle name="常规 16 3 2 2 2 2 2" xfId="1609"/>
    <cellStyle name="常规 16 3 2 2 2 2 2 2" xfId="1610"/>
    <cellStyle name="常规 16 3 2 2 2 2 2 2 2" xfId="1611"/>
    <cellStyle name="常规 16 3 2 2 2 2 2 3" xfId="1612"/>
    <cellStyle name="常规 16 3 2 2 2 2 3" xfId="1613"/>
    <cellStyle name="常规 16 3 2 2 2 2 3 2" xfId="1614"/>
    <cellStyle name="常规 16 3 2 2 2 2 4" xfId="1615"/>
    <cellStyle name="常规 16 3 2 2 2 3" xfId="1616"/>
    <cellStyle name="常规 16 3 2 2 2 3 2" xfId="1617"/>
    <cellStyle name="常规 16 3 2 2 2 4" xfId="1618"/>
    <cellStyle name="常规 16 3 2 2 3" xfId="1619"/>
    <cellStyle name="常规 16 3 2 2 3 2" xfId="1620"/>
    <cellStyle name="常规 16 3 2 2 3 2 2" xfId="1621"/>
    <cellStyle name="常规 16 3 2 2 3 2 2 2" xfId="1622"/>
    <cellStyle name="常规 16 3 2 2 3 2 3" xfId="1623"/>
    <cellStyle name="常规 16 3 2 2 3 3" xfId="1624"/>
    <cellStyle name="常规 16 3 2 2 3 3 2" xfId="1625"/>
    <cellStyle name="常规 16 3 2 2 3 4" xfId="1626"/>
    <cellStyle name="常规 16 3 2 2 4" xfId="1627"/>
    <cellStyle name="常规 16 3 2 2 4 2" xfId="1628"/>
    <cellStyle name="常规 16 3 2 2 5" xfId="1629"/>
    <cellStyle name="常规 16 3 2 3" xfId="1630"/>
    <cellStyle name="常规 16 3 2 3 2" xfId="1631"/>
    <cellStyle name="常规 16 3 2 3 2 2" xfId="1632"/>
    <cellStyle name="常规 16 3 2 3 2 2 2" xfId="1633"/>
    <cellStyle name="常规 16 3 2 3 2 2 2 2" xfId="1634"/>
    <cellStyle name="常规 16 3 2 3 2 2 3" xfId="1635"/>
    <cellStyle name="常规 16 3 2 3 2 3" xfId="1636"/>
    <cellStyle name="常规 16 3 2 3 2 3 2" xfId="1637"/>
    <cellStyle name="常规 16 3 2 3 2 4" xfId="1638"/>
    <cellStyle name="常规 16 3 2 3 3" xfId="1639"/>
    <cellStyle name="常规 16 3 2 3 3 2" xfId="1640"/>
    <cellStyle name="常规 16 3 2 3 4" xfId="1641"/>
    <cellStyle name="常规 16 3 2 4" xfId="1642"/>
    <cellStyle name="常规 16 3 2 4 2" xfId="1643"/>
    <cellStyle name="常规 16 3 2 4 2 2" xfId="1644"/>
    <cellStyle name="常规 16 3 2 4 2 2 2" xfId="1645"/>
    <cellStyle name="常规 16 3 2 4 2 3" xfId="1646"/>
    <cellStyle name="常规 16 3 2 4 3" xfId="1647"/>
    <cellStyle name="常规 16 3 2 4 3 2" xfId="1648"/>
    <cellStyle name="常规 16 3 2 4 4" xfId="1649"/>
    <cellStyle name="常规 16 3 2 5" xfId="1650"/>
    <cellStyle name="常规 16 3 2 5 2" xfId="1651"/>
    <cellStyle name="常规 16 3 2 6" xfId="1652"/>
    <cellStyle name="常规 16 3 3" xfId="1653"/>
    <cellStyle name="常规 16 3 3 2" xfId="1654"/>
    <cellStyle name="常规 16 3 3 2 2" xfId="1655"/>
    <cellStyle name="常规 16 3 3 2 2 2" xfId="1656"/>
    <cellStyle name="常规 16 3 3 2 2 2 2" xfId="1657"/>
    <cellStyle name="常规 16 3 3 2 2 2 2 2" xfId="1658"/>
    <cellStyle name="常规 16 3 3 2 2 2 3" xfId="1659"/>
    <cellStyle name="常规 16 3 3 2 2 3" xfId="1660"/>
    <cellStyle name="常规 16 3 3 2 2 3 2" xfId="1661"/>
    <cellStyle name="常规 16 3 3 2 2 4" xfId="1662"/>
    <cellStyle name="常规 16 3 3 2 3" xfId="1663"/>
    <cellStyle name="常规 16 3 3 2 3 2" xfId="1664"/>
    <cellStyle name="常规 16 3 3 2 4" xfId="1665"/>
    <cellStyle name="常规 16 3 3 3" xfId="1666"/>
    <cellStyle name="常规 16 3 3 3 2" xfId="1667"/>
    <cellStyle name="常规 16 3 3 3 2 2" xfId="1668"/>
    <cellStyle name="常规 16 3 3 3 2 2 2" xfId="1669"/>
    <cellStyle name="常规 16 3 3 3 2 3" xfId="1670"/>
    <cellStyle name="常规 16 3 3 3 3" xfId="1671"/>
    <cellStyle name="常规 16 3 3 3 3 2" xfId="1672"/>
    <cellStyle name="常规 16 3 3 3 4" xfId="1673"/>
    <cellStyle name="常规 16 3 3 4" xfId="1674"/>
    <cellStyle name="常规 16 3 3 4 2" xfId="1675"/>
    <cellStyle name="常规 16 3 3 5" xfId="1676"/>
    <cellStyle name="常规 16 3 4" xfId="1677"/>
    <cellStyle name="常规 16 3 4 2" xfId="1678"/>
    <cellStyle name="常规 16 3 4 2 2" xfId="1679"/>
    <cellStyle name="常规 16 3 4 2 2 2" xfId="1680"/>
    <cellStyle name="常规 16 3 4 2 2 2 2" xfId="1681"/>
    <cellStyle name="常规 16 3 4 2 2 3" xfId="1682"/>
    <cellStyle name="常规 16 3 4 2 3" xfId="1683"/>
    <cellStyle name="常规 16 3 4 2 3 2" xfId="1684"/>
    <cellStyle name="常规 16 3 4 2 4" xfId="1685"/>
    <cellStyle name="常规 16 3 4 3" xfId="1686"/>
    <cellStyle name="常规 16 3 4 3 2" xfId="1687"/>
    <cellStyle name="常规 16 3 4 4" xfId="1688"/>
    <cellStyle name="常规 16 3 5" xfId="1689"/>
    <cellStyle name="常规 16 3 5 2" xfId="1690"/>
    <cellStyle name="常规 16 3 5 2 2" xfId="1691"/>
    <cellStyle name="常规 16 3 5 2 2 2" xfId="1692"/>
    <cellStyle name="常规 16 3 5 2 3" xfId="1693"/>
    <cellStyle name="常规 16 3 5 3" xfId="1694"/>
    <cellStyle name="常规 16 3 5 3 2" xfId="1695"/>
    <cellStyle name="常规 16 3 5 4" xfId="1696"/>
    <cellStyle name="常规 16 3 6" xfId="1697"/>
    <cellStyle name="常规 16 3 6 2" xfId="1698"/>
    <cellStyle name="常规 16 3 7" xfId="1699"/>
    <cellStyle name="常规 16 4" xfId="1700"/>
    <cellStyle name="常规 16 4 2" xfId="1701"/>
    <cellStyle name="常规 16 4 2 2" xfId="1702"/>
    <cellStyle name="常规 16 4 2 2 2" xfId="1703"/>
    <cellStyle name="常规 16 4 2 2 2 2" xfId="1704"/>
    <cellStyle name="常规 16 4 2 2 2 2 2" xfId="1705"/>
    <cellStyle name="常规 16 4 2 2 2 2 2 2" xfId="1706"/>
    <cellStyle name="常规 16 4 2 2 2 2 3" xfId="1707"/>
    <cellStyle name="常规 16 4 2 2 2 3" xfId="1708"/>
    <cellStyle name="常规 16 4 2 2 2 3 2" xfId="1709"/>
    <cellStyle name="常规 16 4 2 2 2 4" xfId="1710"/>
    <cellStyle name="常规 16 4 2 2 3" xfId="1711"/>
    <cellStyle name="常规 16 4 2 2 3 2" xfId="1712"/>
    <cellStyle name="常规 16 4 2 2 4" xfId="1713"/>
    <cellStyle name="常规 16 4 2 3" xfId="1714"/>
    <cellStyle name="常规 16 4 2 3 2" xfId="1715"/>
    <cellStyle name="常规 16 4 2 3 2 2" xfId="1716"/>
    <cellStyle name="常规 16 4 2 3 2 2 2" xfId="1717"/>
    <cellStyle name="常规 16 4 2 3 2 3" xfId="1718"/>
    <cellStyle name="常规 16 4 2 3 3" xfId="1719"/>
    <cellStyle name="常规 16 4 2 3 3 2" xfId="1720"/>
    <cellStyle name="常规 16 4 2 3 4" xfId="1721"/>
    <cellStyle name="常规 16 4 2 4" xfId="1722"/>
    <cellStyle name="常规 16 4 2 4 2" xfId="1723"/>
    <cellStyle name="常规 16 4 2 5" xfId="1724"/>
    <cellStyle name="常规 16 4 3" xfId="1725"/>
    <cellStyle name="常规 16 4 3 2" xfId="1726"/>
    <cellStyle name="常规 16 4 3 2 2" xfId="1727"/>
    <cellStyle name="常规 16 4 3 2 2 2" xfId="1728"/>
    <cellStyle name="常规 16 4 3 2 2 2 2" xfId="1729"/>
    <cellStyle name="常规 16 4 3 2 2 3" xfId="1730"/>
    <cellStyle name="常规 16 4 3 2 3" xfId="1731"/>
    <cellStyle name="常规 16 4 3 2 3 2" xfId="1732"/>
    <cellStyle name="常规 16 4 3 2 4" xfId="1733"/>
    <cellStyle name="常规 16 4 3 3" xfId="1734"/>
    <cellStyle name="常规 16 4 3 3 2" xfId="1735"/>
    <cellStyle name="常规 16 4 3 4" xfId="1736"/>
    <cellStyle name="常规 16 4 4" xfId="1737"/>
    <cellStyle name="常规 16 4 4 2" xfId="1738"/>
    <cellStyle name="常规 16 4 4 2 2" xfId="1739"/>
    <cellStyle name="常规 16 4 4 2 2 2" xfId="1740"/>
    <cellStyle name="常规 16 4 4 2 3" xfId="1741"/>
    <cellStyle name="常规 16 4 4 3" xfId="1742"/>
    <cellStyle name="常规 16 4 4 3 2" xfId="1743"/>
    <cellStyle name="常规 16 4 4 4" xfId="1744"/>
    <cellStyle name="常规 16 4 5" xfId="1745"/>
    <cellStyle name="常规 16 4 5 2" xfId="1746"/>
    <cellStyle name="常规 16 4 6" xfId="1747"/>
    <cellStyle name="常规 16 5" xfId="1748"/>
    <cellStyle name="常规 16 5 2" xfId="1749"/>
    <cellStyle name="常规 16 5 2 2" xfId="1750"/>
    <cellStyle name="常规 16 5 2 2 2" xfId="1751"/>
    <cellStyle name="常规 16 5 2 2 2 2" xfId="1752"/>
    <cellStyle name="常规 16 5 2 2 2 2 2" xfId="1753"/>
    <cellStyle name="常规 16 5 2 2 2 3" xfId="1754"/>
    <cellStyle name="常规 16 5 2 2 3" xfId="1755"/>
    <cellStyle name="常规 16 5 2 2 3 2" xfId="1756"/>
    <cellStyle name="常规 16 5 2 2 4" xfId="1757"/>
    <cellStyle name="常规 16 5 2 3" xfId="1758"/>
    <cellStyle name="常规 16 5 2 3 2" xfId="1759"/>
    <cellStyle name="常规 16 5 2 4" xfId="1760"/>
    <cellStyle name="常规 16 5 3" xfId="1761"/>
    <cellStyle name="常规 16 5 3 2" xfId="1762"/>
    <cellStyle name="常规 16 5 3 2 2" xfId="1763"/>
    <cellStyle name="常规 16 5 3 2 2 2" xfId="1764"/>
    <cellStyle name="常规 16 5 3 2 3" xfId="1765"/>
    <cellStyle name="常规 16 5 3 3" xfId="1766"/>
    <cellStyle name="常规 16 5 3 3 2" xfId="1767"/>
    <cellStyle name="常规 16 5 3 4" xfId="1768"/>
    <cellStyle name="常规 16 5 4" xfId="1769"/>
    <cellStyle name="常规 16 5 4 2" xfId="1770"/>
    <cellStyle name="常规 16 5 5" xfId="1771"/>
    <cellStyle name="常规 16 6" xfId="1772"/>
    <cellStyle name="常规 16 6 2" xfId="1773"/>
    <cellStyle name="常规 16 6 2 2" xfId="1774"/>
    <cellStyle name="常规 16 6 2 2 2" xfId="1775"/>
    <cellStyle name="常规 16 6 2 2 2 2" xfId="1776"/>
    <cellStyle name="常规 16 6 2 2 3" xfId="1777"/>
    <cellStyle name="常规 16 6 2 3" xfId="1778"/>
    <cellStyle name="常规 16 6 2 3 2" xfId="1779"/>
    <cellStyle name="常规 16 6 2 4" xfId="1780"/>
    <cellStyle name="常规 16 6 3" xfId="1781"/>
    <cellStyle name="常规 16 6 3 2" xfId="1782"/>
    <cellStyle name="常规 16 6 4" xfId="1783"/>
    <cellStyle name="常规 16 7" xfId="1784"/>
    <cellStyle name="常规 16 7 2" xfId="1785"/>
    <cellStyle name="常规 16 7 2 2" xfId="1786"/>
    <cellStyle name="常规 16 7 2 2 2" xfId="1787"/>
    <cellStyle name="常规 16 7 2 3" xfId="1788"/>
    <cellStyle name="常规 16 7 3" xfId="1789"/>
    <cellStyle name="常规 16 7 3 2" xfId="1790"/>
    <cellStyle name="常规 16 7 4" xfId="1791"/>
    <cellStyle name="常规 16 8" xfId="1792"/>
    <cellStyle name="常规 16 8 2" xfId="1793"/>
    <cellStyle name="常规 16 9" xfId="1794"/>
    <cellStyle name="常规 2" xfId="1795"/>
    <cellStyle name="常规 2 2" xfId="1796"/>
    <cellStyle name="常规 2 2 2" xfId="1797"/>
    <cellStyle name="常规 2 2 2 2" xfId="1798"/>
    <cellStyle name="常规 2 2 2 2 2" xfId="1799"/>
    <cellStyle name="常规 2 2 2 2 2 2" xfId="1800"/>
    <cellStyle name="常规 2 2 2 2 2 2 2" xfId="1801"/>
    <cellStyle name="常规 2 2 2 2 2 2 2 2" xfId="1802"/>
    <cellStyle name="常规 2 2 2 2 2 2 2 2 2" xfId="1803"/>
    <cellStyle name="常规 2 2 2 2 2 2 2 3" xfId="1804"/>
    <cellStyle name="常规 2 2 2 2 2 2 3" xfId="1805"/>
    <cellStyle name="常规 2 2 2 2 2 2 3 2" xfId="1806"/>
    <cellStyle name="常规 2 2 2 2 2 2 4" xfId="1807"/>
    <cellStyle name="常规 2 2 2 2 2 3" xfId="1808"/>
    <cellStyle name="常规 2 2 2 2 2 3 2" xfId="1809"/>
    <cellStyle name="常规 2 2 2 2 2 4" xfId="1810"/>
    <cellStyle name="常规 2 2 2 2 3" xfId="1811"/>
    <cellStyle name="常规 2 2 2 2 3 2" xfId="1812"/>
    <cellStyle name="常规 2 2 2 2 3 2 2" xfId="1813"/>
    <cellStyle name="常规 2 2 2 2 3 2 2 2" xfId="1814"/>
    <cellStyle name="常规 2 2 2 2 3 2 3" xfId="1815"/>
    <cellStyle name="常规 2 2 2 2 3 3" xfId="1816"/>
    <cellStyle name="常规 2 2 2 2 3 3 2" xfId="1817"/>
    <cellStyle name="常规 2 2 2 2 3 4" xfId="1818"/>
    <cellStyle name="常规 2 2 2 2 4" xfId="1819"/>
    <cellStyle name="常规 2 2 2 2 4 2" xfId="1820"/>
    <cellStyle name="常规 2 2 2 2 5" xfId="1821"/>
    <cellStyle name="常规 2 2 2 3" xfId="1822"/>
    <cellStyle name="常规 2 2 2 3 2" xfId="1823"/>
    <cellStyle name="常规 2 2 2 3 2 2" xfId="1824"/>
    <cellStyle name="常规 2 2 2 3 2 2 2" xfId="1825"/>
    <cellStyle name="常规 2 2 2 3 2 2 2 2" xfId="1826"/>
    <cellStyle name="常规 2 2 2 3 2 2 3" xfId="1827"/>
    <cellStyle name="常规 2 2 2 3 2 3" xfId="1828"/>
    <cellStyle name="常规 2 2 2 3 2 3 2" xfId="1829"/>
    <cellStyle name="常规 2 2 2 3 2 4" xfId="1830"/>
    <cellStyle name="常规 2 2 2 3 3" xfId="1831"/>
    <cellStyle name="常规 2 2 2 3 3 2" xfId="1832"/>
    <cellStyle name="常规 2 2 2 3 4" xfId="1833"/>
    <cellStyle name="常规 2 2 2 4" xfId="1834"/>
    <cellStyle name="常规 2 2 2 4 2" xfId="1835"/>
    <cellStyle name="常规 2 2 2 4 2 2" xfId="1836"/>
    <cellStyle name="常规 2 2 2 4 2 2 2" xfId="1837"/>
    <cellStyle name="常规 2 2 2 4 2 3" xfId="1838"/>
    <cellStyle name="常规 2 2 2 4 3" xfId="1839"/>
    <cellStyle name="常规 2 2 2 4 3 2" xfId="1840"/>
    <cellStyle name="常规 2 2 2 4 4" xfId="1841"/>
    <cellStyle name="常规 2 2 2 5" xfId="1842"/>
    <cellStyle name="常规 2 2 2 5 2" xfId="1843"/>
    <cellStyle name="常规 2 2 2 6" xfId="1844"/>
    <cellStyle name="常规 2 2 3" xfId="1845"/>
    <cellStyle name="常规 2 2 3 2" xfId="1846"/>
    <cellStyle name="常规 2 2 3 2 2" xfId="1847"/>
    <cellStyle name="常规 2 2 3 2 2 2" xfId="1848"/>
    <cellStyle name="常规 2 2 3 2 2 2 2" xfId="1849"/>
    <cellStyle name="常规 2 2 3 2 2 2 2 2" xfId="1850"/>
    <cellStyle name="常规 2 2 3 2 2 2 3" xfId="1851"/>
    <cellStyle name="常规 2 2 3 2 2 3" xfId="1852"/>
    <cellStyle name="常规 2 2 3 2 2 3 2" xfId="1853"/>
    <cellStyle name="常规 2 2 3 2 2 4" xfId="1854"/>
    <cellStyle name="常规 2 2 3 2 3" xfId="1855"/>
    <cellStyle name="常规 2 2 3 2 3 2" xfId="1856"/>
    <cellStyle name="常规 2 2 3 2 4" xfId="1857"/>
    <cellStyle name="常规 2 2 3 3" xfId="1858"/>
    <cellStyle name="常规 2 2 3 3 2" xfId="1859"/>
    <cellStyle name="常规 2 2 3 3 2 2" xfId="1860"/>
    <cellStyle name="常规 2 2 3 3 2 2 2" xfId="1861"/>
    <cellStyle name="常规 2 2 3 3 2 3" xfId="1862"/>
    <cellStyle name="常规 2 2 3 3 3" xfId="1863"/>
    <cellStyle name="常规 2 2 3 3 3 2" xfId="1864"/>
    <cellStyle name="常规 2 2 3 3 4" xfId="1865"/>
    <cellStyle name="常规 2 2 3 4" xfId="1866"/>
    <cellStyle name="常规 2 2 3 4 2" xfId="1867"/>
    <cellStyle name="常规 2 2 3 5" xfId="1868"/>
    <cellStyle name="常规 2 2 4" xfId="1869"/>
    <cellStyle name="常规 2 2 4 2" xfId="1870"/>
    <cellStyle name="常规 2 2 4 2 2" xfId="1871"/>
    <cellStyle name="常规 2 2 4 2 2 2" xfId="1872"/>
    <cellStyle name="常规 2 2 4 2 2 2 2" xfId="1873"/>
    <cellStyle name="常规 2 2 4 2 2 3" xfId="1874"/>
    <cellStyle name="常规 2 2 4 2 3" xfId="1875"/>
    <cellStyle name="常规 2 2 4 2 3 2" xfId="1876"/>
    <cellStyle name="常规 2 2 4 2 4" xfId="1877"/>
    <cellStyle name="常规 2 2 4 3" xfId="1878"/>
    <cellStyle name="常规 2 2 4 3 2" xfId="1879"/>
    <cellStyle name="常规 2 2 4 4" xfId="1880"/>
    <cellStyle name="常规 2 2 5" xfId="1881"/>
    <cellStyle name="常规 2 2 5 2" xfId="1882"/>
    <cellStyle name="常规 2 2 5 2 2" xfId="1883"/>
    <cellStyle name="常规 2 2 5 2 2 2" xfId="1884"/>
    <cellStyle name="常规 2 2 5 2 3" xfId="1885"/>
    <cellStyle name="常规 2 2 5 3" xfId="1886"/>
    <cellStyle name="常规 2 2 5 3 2" xfId="1887"/>
    <cellStyle name="常规 2 2 5 4" xfId="1888"/>
    <cellStyle name="常规 2 2 6" xfId="1889"/>
    <cellStyle name="常规 2 2 6 2" xfId="1890"/>
    <cellStyle name="常规 2 2 7" xfId="1891"/>
    <cellStyle name="常规 2 3" xfId="1892"/>
    <cellStyle name="常规 2 3 2" xfId="1893"/>
    <cellStyle name="常规 2 3 2 2" xfId="1894"/>
    <cellStyle name="常规 2 3 2 2 2" xfId="1895"/>
    <cellStyle name="常规 2 3 2 2 2 2" xfId="1896"/>
    <cellStyle name="常规 2 3 2 2 2 2 2" xfId="1897"/>
    <cellStyle name="常规 2 3 2 2 2 3" xfId="1898"/>
    <cellStyle name="常规 2 3 2 2 3" xfId="1899"/>
    <cellStyle name="常规 2 3 2 2 3 2" xfId="1900"/>
    <cellStyle name="常规 2 3 2 2 4" xfId="1901"/>
    <cellStyle name="常规 2 3 2 3" xfId="1902"/>
    <cellStyle name="常规 2 3 2 3 2" xfId="1903"/>
    <cellStyle name="常规 2 3 2 4" xfId="1904"/>
    <cellStyle name="常规 2 3 3" xfId="1905"/>
    <cellStyle name="常规 2 3 3 2" xfId="1906"/>
    <cellStyle name="常规 2 3 3 2 2" xfId="1907"/>
    <cellStyle name="常规 2 3 3 2 2 2" xfId="1908"/>
    <cellStyle name="常规 2 3 3 2 3" xfId="1909"/>
    <cellStyle name="常规 2 3 3 3" xfId="1910"/>
    <cellStyle name="常规 2 3 3 3 2" xfId="1911"/>
    <cellStyle name="常规 2 3 3 4" xfId="1912"/>
    <cellStyle name="常规 2 3 4" xfId="1913"/>
    <cellStyle name="常规 2 3 4 2" xfId="1914"/>
    <cellStyle name="常规 2 3 5" xfId="1915"/>
    <cellStyle name="常规 2 4" xfId="1916"/>
    <cellStyle name="常规 2 4 2" xfId="1917"/>
    <cellStyle name="常规 2 4 2 2" xfId="1918"/>
    <cellStyle name="常规 2 4 2 2 2" xfId="1919"/>
    <cellStyle name="常规 2 4 2 2 2 2" xfId="1920"/>
    <cellStyle name="常规 2 4 2 2 3" xfId="1921"/>
    <cellStyle name="常规 2 4 2 3" xfId="1922"/>
    <cellStyle name="常规 2 4 2 3 2" xfId="1923"/>
    <cellStyle name="常规 2 4 2 4" xfId="1924"/>
    <cellStyle name="常规 2 4 3" xfId="1925"/>
    <cellStyle name="常规 2 4 3 2" xfId="1926"/>
    <cellStyle name="常规 2 4 4" xfId="1927"/>
    <cellStyle name="常规 2 5" xfId="1928"/>
    <cellStyle name="常规 2 5 2" xfId="1929"/>
    <cellStyle name="常规 2 5 2 2" xfId="1930"/>
    <cellStyle name="常规 2 5 2 2 2" xfId="1931"/>
    <cellStyle name="常规 2 5 2 3" xfId="1932"/>
    <cellStyle name="常规 2 5 3" xfId="1933"/>
    <cellStyle name="常规 2 5 3 2" xfId="1934"/>
    <cellStyle name="常规 2 5 4" xfId="1935"/>
    <cellStyle name="常规 2 6" xfId="1936"/>
    <cellStyle name="常规 2 6 2" xfId="1937"/>
    <cellStyle name="常规 2 7" xfId="1938"/>
    <cellStyle name="常规 3" xfId="1939"/>
    <cellStyle name="常规 3 2" xfId="1940"/>
    <cellStyle name="常规 3 2 2" xfId="1941"/>
    <cellStyle name="常规 3 2 2 2" xfId="1942"/>
    <cellStyle name="常规 3 2 2 2 2" xfId="1943"/>
    <cellStyle name="常规 3 2 2 2 2 2" xfId="1944"/>
    <cellStyle name="常规 3 2 2 2 2 2 2" xfId="1945"/>
    <cellStyle name="常规 3 2 2 2 2 2 2 2" xfId="1946"/>
    <cellStyle name="常规 3 2 2 2 2 2 3" xfId="1947"/>
    <cellStyle name="常规 3 2 2 2 2 3" xfId="1948"/>
    <cellStyle name="常规 3 2 2 2 2 3 2" xfId="1949"/>
    <cellStyle name="常规 3 2 2 2 2 4" xfId="1950"/>
    <cellStyle name="常规 3 2 2 2 3" xfId="1951"/>
    <cellStyle name="常规 3 2 2 2 3 2" xfId="1952"/>
    <cellStyle name="常规 3 2 2 2 4" xfId="1953"/>
    <cellStyle name="常规 3 2 2 3" xfId="1954"/>
    <cellStyle name="常规 3 2 2 3 2" xfId="1955"/>
    <cellStyle name="常规 3 2 2 3 2 2" xfId="1956"/>
    <cellStyle name="常规 3 2 2 3 2 2 2" xfId="1957"/>
    <cellStyle name="常规 3 2 2 3 2 3" xfId="1958"/>
    <cellStyle name="常规 3 2 2 3 3" xfId="1959"/>
    <cellStyle name="常规 3 2 2 3 3 2" xfId="1960"/>
    <cellStyle name="常规 3 2 2 3 4" xfId="1961"/>
    <cellStyle name="常规 3 2 2 4" xfId="1962"/>
    <cellStyle name="常规 3 2 2 4 2" xfId="1963"/>
    <cellStyle name="常规 3 2 2 5" xfId="1964"/>
    <cellStyle name="常规 3 2 3" xfId="1965"/>
    <cellStyle name="常规 3 2 3 2" xfId="1966"/>
    <cellStyle name="常规 3 2 3 2 2" xfId="1967"/>
    <cellStyle name="常规 3 2 3 2 2 2" xfId="1968"/>
    <cellStyle name="常规 3 2 3 2 2 2 2" xfId="1969"/>
    <cellStyle name="常规 3 2 3 2 2 3" xfId="1970"/>
    <cellStyle name="常规 3 2 3 2 3" xfId="1971"/>
    <cellStyle name="常规 3 2 3 2 3 2" xfId="1972"/>
    <cellStyle name="常规 3 2 3 2 4" xfId="1973"/>
    <cellStyle name="常规 3 2 3 3" xfId="1974"/>
    <cellStyle name="常规 3 2 3 3 2" xfId="1975"/>
    <cellStyle name="常规 3 2 3 4" xfId="1976"/>
    <cellStyle name="常规 3 2 4" xfId="1977"/>
    <cellStyle name="常规 3 2 4 2" xfId="1978"/>
    <cellStyle name="常规 3 2 4 2 2" xfId="1979"/>
    <cellStyle name="常规 3 2 4 2 2 2" xfId="1980"/>
    <cellStyle name="常规 3 2 4 2 3" xfId="1981"/>
    <cellStyle name="常规 3 2 4 3" xfId="1982"/>
    <cellStyle name="常规 3 2 4 3 2" xfId="1983"/>
    <cellStyle name="常规 3 2 4 4" xfId="1984"/>
    <cellStyle name="常规 3 2 5" xfId="1985"/>
    <cellStyle name="常规 3 2 5 2" xfId="1986"/>
    <cellStyle name="常规 3 2 6" xfId="1987"/>
    <cellStyle name="常规 3 3" xfId="1988"/>
    <cellStyle name="常规 3 3 2" xfId="1989"/>
    <cellStyle name="常规 3 3 2 2" xfId="1990"/>
    <cellStyle name="常规 3 3 2 2 2" xfId="1991"/>
    <cellStyle name="常规 3 3 2 2 2 2" xfId="1992"/>
    <cellStyle name="常规 3 3 2 2 2 2 2" xfId="1993"/>
    <cellStyle name="常规 3 3 2 2 2 3" xfId="1994"/>
    <cellStyle name="常规 3 3 2 2 3" xfId="1995"/>
    <cellStyle name="常规 3 3 2 2 3 2" xfId="1996"/>
    <cellStyle name="常规 3 3 2 2 4" xfId="1997"/>
    <cellStyle name="常规 3 3 2 3" xfId="1998"/>
    <cellStyle name="常规 3 3 2 3 2" xfId="1999"/>
    <cellStyle name="常规 3 3 2 4" xfId="2000"/>
    <cellStyle name="常规 3 3 3" xfId="2001"/>
    <cellStyle name="常规 3 3 3 2" xfId="2002"/>
    <cellStyle name="常规 3 3 3 2 2" xfId="2003"/>
    <cellStyle name="常规 3 3 3 2 2 2" xfId="2004"/>
    <cellStyle name="常规 3 3 3 2 3" xfId="2005"/>
    <cellStyle name="常规 3 3 3 3" xfId="2006"/>
    <cellStyle name="常规 3 3 3 3 2" xfId="2007"/>
    <cellStyle name="常规 3 3 3 4" xfId="2008"/>
    <cellStyle name="常规 3 3 4" xfId="2009"/>
    <cellStyle name="常规 3 3 4 2" xfId="2010"/>
    <cellStyle name="常规 3 3 5" xfId="2011"/>
    <cellStyle name="常规 3 4" xfId="2012"/>
    <cellStyle name="常规 3 4 2" xfId="2013"/>
    <cellStyle name="常规 3 4 2 2" xfId="2014"/>
    <cellStyle name="常规 3 4 2 2 2" xfId="2015"/>
    <cellStyle name="常规 3 4 2 2 2 2" xfId="2016"/>
    <cellStyle name="常规 3 4 2 2 3" xfId="2017"/>
    <cellStyle name="常规 3 4 2 3" xfId="2018"/>
    <cellStyle name="常规 3 4 2 3 2" xfId="2019"/>
    <cellStyle name="常规 3 4 2 4" xfId="2020"/>
    <cellStyle name="常规 3 4 3" xfId="2021"/>
    <cellStyle name="常规 3 4 3 2" xfId="2022"/>
    <cellStyle name="常规 3 4 4" xfId="2023"/>
    <cellStyle name="常规 3 5" xfId="2024"/>
    <cellStyle name="常规 3 5 2" xfId="2025"/>
    <cellStyle name="常规 3 5 2 2" xfId="2026"/>
    <cellStyle name="常规 3 5 2 2 2" xfId="2027"/>
    <cellStyle name="常规 3 5 2 3" xfId="2028"/>
    <cellStyle name="常规 3 5 3" xfId="2029"/>
    <cellStyle name="常规 3 5 3 2" xfId="2030"/>
    <cellStyle name="常规 3 5 4" xfId="2031"/>
    <cellStyle name="常规 3 6" xfId="2032"/>
    <cellStyle name="常规 3 6 2" xfId="2033"/>
    <cellStyle name="常规 3 7" xfId="2034"/>
    <cellStyle name="常规 4" xfId="2035"/>
    <cellStyle name="常规 4 2" xfId="2036"/>
    <cellStyle name="常规 4 2 2" xfId="2037"/>
    <cellStyle name="常规 4 2 2 2" xfId="2038"/>
    <cellStyle name="常规 4 2 2 2 2" xfId="2039"/>
    <cellStyle name="常规 4 2 2 2 2 2" xfId="2040"/>
    <cellStyle name="常规 4 2 2 2 2 2 2" xfId="2041"/>
    <cellStyle name="常规 4 2 2 2 2 2 2 2" xfId="2042"/>
    <cellStyle name="常规 4 2 2 2 2 2 3" xfId="2043"/>
    <cellStyle name="常规 4 2 2 2 2 3" xfId="2044"/>
    <cellStyle name="常规 4 2 2 2 2 3 2" xfId="2045"/>
    <cellStyle name="常规 4 2 2 2 2 4" xfId="2046"/>
    <cellStyle name="常规 4 2 2 2 3" xfId="2047"/>
    <cellStyle name="常规 4 2 2 2 3 2" xfId="2048"/>
    <cellStyle name="常规 4 2 2 2 4" xfId="2049"/>
    <cellStyle name="常规 4 2 2 3" xfId="2050"/>
    <cellStyle name="常规 4 2 2 3 2" xfId="2051"/>
    <cellStyle name="常规 4 2 2 3 2 2" xfId="2052"/>
    <cellStyle name="常规 4 2 2 3 2 2 2" xfId="2053"/>
    <cellStyle name="常规 4 2 2 3 2 3" xfId="2054"/>
    <cellStyle name="常规 4 2 2 3 3" xfId="2055"/>
    <cellStyle name="常规 4 2 2 3 3 2" xfId="2056"/>
    <cellStyle name="常规 4 2 2 3 4" xfId="2057"/>
    <cellStyle name="常规 4 2 2 4" xfId="2058"/>
    <cellStyle name="常规 4 2 2 4 2" xfId="2059"/>
    <cellStyle name="常规 4 2 2 5" xfId="2060"/>
    <cellStyle name="常规 4 2 3" xfId="2061"/>
    <cellStyle name="常规 4 2 3 2" xfId="2062"/>
    <cellStyle name="常规 4 2 3 2 2" xfId="2063"/>
    <cellStyle name="常规 4 2 3 2 2 2" xfId="2064"/>
    <cellStyle name="常规 4 2 3 2 2 2 2" xfId="2065"/>
    <cellStyle name="常规 4 2 3 2 2 3" xfId="2066"/>
    <cellStyle name="常规 4 2 3 2 3" xfId="2067"/>
    <cellStyle name="常规 4 2 3 2 3 2" xfId="2068"/>
    <cellStyle name="常规 4 2 3 2 4" xfId="2069"/>
    <cellStyle name="常规 4 2 3 3" xfId="2070"/>
    <cellStyle name="常规 4 2 3 3 2" xfId="2071"/>
    <cellStyle name="常规 4 2 3 4" xfId="2072"/>
    <cellStyle name="常规 4 2 4" xfId="2073"/>
    <cellStyle name="常规 4 2 4 2" xfId="2074"/>
    <cellStyle name="常规 4 2 4 2 2" xfId="2075"/>
    <cellStyle name="常规 4 2 4 2 2 2" xfId="2076"/>
    <cellStyle name="常规 4 2 4 2 3" xfId="2077"/>
    <cellStyle name="常规 4 2 4 3" xfId="2078"/>
    <cellStyle name="常规 4 2 4 3 2" xfId="2079"/>
    <cellStyle name="常规 4 2 4 4" xfId="2080"/>
    <cellStyle name="常规 4 2 5" xfId="2081"/>
    <cellStyle name="常规 4 2 5 2" xfId="2082"/>
    <cellStyle name="常规 4 2 6" xfId="2083"/>
    <cellStyle name="常规 4 3" xfId="2084"/>
    <cellStyle name="常规 4 3 2" xfId="2085"/>
    <cellStyle name="常规 4 3 2 2" xfId="2086"/>
    <cellStyle name="常规 4 3 2 2 2" xfId="2087"/>
    <cellStyle name="常规 4 3 2 2 2 2" xfId="2088"/>
    <cellStyle name="常规 4 3 2 2 2 2 2" xfId="2089"/>
    <cellStyle name="常规 4 3 2 2 2 3" xfId="2090"/>
    <cellStyle name="常规 4 3 2 2 3" xfId="2091"/>
    <cellStyle name="常规 4 3 2 2 3 2" xfId="2092"/>
    <cellStyle name="常规 4 3 2 2 4" xfId="2093"/>
    <cellStyle name="常规 4 3 2 3" xfId="2094"/>
    <cellStyle name="常规 4 3 2 3 2" xfId="2095"/>
    <cellStyle name="常规 4 3 2 4" xfId="2096"/>
    <cellStyle name="常规 4 3 3" xfId="2097"/>
    <cellStyle name="常规 4 3 3 2" xfId="2098"/>
    <cellStyle name="常规 4 3 3 2 2" xfId="2099"/>
    <cellStyle name="常规 4 3 3 2 2 2" xfId="2100"/>
    <cellStyle name="常规 4 3 3 2 3" xfId="2101"/>
    <cellStyle name="常规 4 3 3 3" xfId="2102"/>
    <cellStyle name="常规 4 3 3 3 2" xfId="2103"/>
    <cellStyle name="常规 4 3 3 4" xfId="2104"/>
    <cellStyle name="常规 4 3 4" xfId="2105"/>
    <cellStyle name="常规 4 3 4 2" xfId="2106"/>
    <cellStyle name="常规 4 3 5" xfId="2107"/>
    <cellStyle name="常规 4 4" xfId="2108"/>
    <cellStyle name="常规 4 4 2" xfId="2109"/>
    <cellStyle name="常规 4 4 2 2" xfId="2110"/>
    <cellStyle name="常规 4 4 2 2 2" xfId="2111"/>
    <cellStyle name="常规 4 4 2 2 2 2" xfId="2112"/>
    <cellStyle name="常规 4 4 2 2 3" xfId="2113"/>
    <cellStyle name="常规 4 4 2 3" xfId="2114"/>
    <cellStyle name="常规 4 4 2 3 2" xfId="2115"/>
    <cellStyle name="常规 4 4 2 4" xfId="2116"/>
    <cellStyle name="常规 4 4 3" xfId="2117"/>
    <cellStyle name="常规 4 4 3 2" xfId="2118"/>
    <cellStyle name="常规 4 4 4" xfId="2119"/>
    <cellStyle name="常规 4 5" xfId="2120"/>
    <cellStyle name="常规 4 5 2" xfId="2121"/>
    <cellStyle name="常规 4 5 2 2" xfId="2122"/>
    <cellStyle name="常规 4 5 2 2 2" xfId="2123"/>
    <cellStyle name="常规 4 5 2 3" xfId="2124"/>
    <cellStyle name="常规 4 5 3" xfId="2125"/>
    <cellStyle name="常规 4 5 3 2" xfId="2126"/>
    <cellStyle name="常规 4 5 4" xfId="2127"/>
    <cellStyle name="常规 4 6" xfId="2128"/>
    <cellStyle name="常规 4 6 2" xfId="2129"/>
    <cellStyle name="常规 4 7" xfId="2130"/>
    <cellStyle name="常规 5" xfId="2131"/>
    <cellStyle name="常规 5 2" xfId="2132"/>
    <cellStyle name="常规 5 2 2" xfId="2133"/>
    <cellStyle name="常规 5 2 2 2" xfId="2134"/>
    <cellStyle name="常规 5 2 2 2 2" xfId="2135"/>
    <cellStyle name="常规 5 2 2 2 2 2" xfId="2136"/>
    <cellStyle name="常规 5 2 2 2 2 2 2" xfId="2137"/>
    <cellStyle name="常规 5 2 2 2 2 3" xfId="2138"/>
    <cellStyle name="常规 5 2 2 2 3" xfId="2139"/>
    <cellStyle name="常规 5 2 2 2 3 2" xfId="2140"/>
    <cellStyle name="常规 5 2 2 2 4" xfId="2141"/>
    <cellStyle name="常规 5 2 2 3" xfId="2142"/>
    <cellStyle name="常规 5 2 2 3 2" xfId="2143"/>
    <cellStyle name="常规 5 2 2 4" xfId="2144"/>
    <cellStyle name="常规 5 2 3" xfId="2145"/>
    <cellStyle name="常规 5 2 3 2" xfId="2146"/>
    <cellStyle name="常规 5 2 3 2 2" xfId="2147"/>
    <cellStyle name="常规 5 2 3 2 2 2" xfId="2148"/>
    <cellStyle name="常规 5 2 3 2 3" xfId="2149"/>
    <cellStyle name="常规 5 2 3 3" xfId="2150"/>
    <cellStyle name="常规 5 2 3 3 2" xfId="2151"/>
    <cellStyle name="常规 5 2 3 4" xfId="2152"/>
    <cellStyle name="常规 5 2 4" xfId="2153"/>
    <cellStyle name="常规 5 2 4 2" xfId="2154"/>
    <cellStyle name="常规 5 2 5" xfId="2155"/>
    <cellStyle name="常规 5 3" xfId="2156"/>
    <cellStyle name="常规 5 3 2" xfId="2157"/>
    <cellStyle name="常规 5 3 2 2" xfId="2158"/>
    <cellStyle name="常规 5 3 2 2 2" xfId="2159"/>
    <cellStyle name="常规 5 3 2 2 2 2" xfId="2160"/>
    <cellStyle name="常规 5 3 2 2 3" xfId="2161"/>
    <cellStyle name="常规 5 3 2 3" xfId="2162"/>
    <cellStyle name="常规 5 3 2 3 2" xfId="2163"/>
    <cellStyle name="常规 5 3 2 4" xfId="2164"/>
    <cellStyle name="常规 5 3 3" xfId="2165"/>
    <cellStyle name="常规 5 3 3 2" xfId="2166"/>
    <cellStyle name="常规 5 3 4" xfId="2167"/>
    <cellStyle name="常规 5 4" xfId="2168"/>
    <cellStyle name="常规 5 4 2" xfId="2169"/>
    <cellStyle name="常规 5 4 2 2" xfId="2170"/>
    <cellStyle name="常规 5 4 2 2 2" xfId="2171"/>
    <cellStyle name="常规 5 4 2 3" xfId="2172"/>
    <cellStyle name="常规 5 4 3" xfId="2173"/>
    <cellStyle name="常规 5 4 3 2" xfId="2174"/>
    <cellStyle name="常规 5 4 4" xfId="2175"/>
    <cellStyle name="常规 5 5" xfId="2176"/>
    <cellStyle name="常规 5 5 2" xfId="2177"/>
    <cellStyle name="常规 5 6" xfId="2178"/>
    <cellStyle name="常规 6" xfId="2179"/>
    <cellStyle name="常规 6 2" xfId="2180"/>
    <cellStyle name="常规 6 2 2" xfId="2181"/>
    <cellStyle name="常规 6 2 2 2" xfId="2182"/>
    <cellStyle name="常规 6 2 2 2 2" xfId="2183"/>
    <cellStyle name="常规 6 2 2 2 2 2" xfId="2184"/>
    <cellStyle name="常规 6 2 2 2 2 2 2" xfId="2185"/>
    <cellStyle name="常规 6 2 2 2 2 3" xfId="2186"/>
    <cellStyle name="常规 6 2 2 2 3" xfId="2187"/>
    <cellStyle name="常规 6 2 2 2 3 2" xfId="2188"/>
    <cellStyle name="常规 6 2 2 2 4" xfId="2189"/>
    <cellStyle name="常规 6 2 2 3" xfId="2190"/>
    <cellStyle name="常规 6 2 2 3 2" xfId="2191"/>
    <cellStyle name="常规 6 2 2 4" xfId="2192"/>
    <cellStyle name="常规 6 2 3" xfId="2193"/>
    <cellStyle name="常规 6 2 3 2" xfId="2194"/>
    <cellStyle name="常规 6 2 3 2 2" xfId="2195"/>
    <cellStyle name="常规 6 2 3 2 2 2" xfId="2196"/>
    <cellStyle name="常规 6 2 3 2 3" xfId="2197"/>
    <cellStyle name="常规 6 2 3 3" xfId="2198"/>
    <cellStyle name="常规 6 2 3 3 2" xfId="2199"/>
    <cellStyle name="常规 6 2 3 4" xfId="2200"/>
    <cellStyle name="常规 6 2 4" xfId="2201"/>
    <cellStyle name="常规 6 2 4 2" xfId="2202"/>
    <cellStyle name="常规 6 2 5" xfId="2203"/>
    <cellStyle name="常规 6 3" xfId="2204"/>
    <cellStyle name="常规 6 3 2" xfId="2205"/>
    <cellStyle name="常规 6 3 2 2" xfId="2206"/>
    <cellStyle name="常规 6 3 2 2 2" xfId="2207"/>
    <cellStyle name="常规 6 3 2 2 2 2" xfId="2208"/>
    <cellStyle name="常规 6 3 2 2 3" xfId="2209"/>
    <cellStyle name="常规 6 3 2 3" xfId="2210"/>
    <cellStyle name="常规 6 3 2 3 2" xfId="2211"/>
    <cellStyle name="常规 6 3 2 4" xfId="2212"/>
    <cellStyle name="常规 6 3 3" xfId="2213"/>
    <cellStyle name="常规 6 3 3 2" xfId="2214"/>
    <cellStyle name="常规 6 3 4" xfId="2215"/>
    <cellStyle name="常规 6 4" xfId="2216"/>
    <cellStyle name="常规 6 4 2" xfId="2217"/>
    <cellStyle name="常规 6 4 2 2" xfId="2218"/>
    <cellStyle name="常规 6 4 2 2 2" xfId="2219"/>
    <cellStyle name="常规 6 4 2 3" xfId="2220"/>
    <cellStyle name="常规 6 4 3" xfId="2221"/>
    <cellStyle name="常规 6 4 3 2" xfId="2222"/>
    <cellStyle name="常规 6 4 4" xfId="2223"/>
    <cellStyle name="常规 6 5" xfId="2224"/>
    <cellStyle name="常规 6 5 2" xfId="2225"/>
    <cellStyle name="常规 6 6" xfId="2226"/>
    <cellStyle name="常规 7" xfId="2227"/>
    <cellStyle name="常规 7 2" xfId="2228"/>
    <cellStyle name="常规 7 2 2" xfId="2229"/>
    <cellStyle name="常规 7 2 2 2" xfId="2230"/>
    <cellStyle name="常规 7 2 2 2 2" xfId="2231"/>
    <cellStyle name="常规 7 2 2 2 2 2" xfId="2232"/>
    <cellStyle name="常规 7 2 2 2 3" xfId="2233"/>
    <cellStyle name="常规 7 2 2 3" xfId="2234"/>
    <cellStyle name="常规 7 2 2 3 2" xfId="2235"/>
    <cellStyle name="常规 7 2 2 4" xfId="2236"/>
    <cellStyle name="常规 7 2 3" xfId="2237"/>
    <cellStyle name="常规 7 2 3 2" xfId="2238"/>
    <cellStyle name="常规 7 2 4" xfId="2239"/>
    <cellStyle name="常规 7 3" xfId="2240"/>
    <cellStyle name="常规 7 3 2" xfId="2241"/>
    <cellStyle name="常规 7 3 2 2" xfId="2242"/>
    <cellStyle name="常规 7 3 2 2 2" xfId="2243"/>
    <cellStyle name="常规 7 3 2 3" xfId="2244"/>
    <cellStyle name="常规 7 3 3" xfId="2245"/>
    <cellStyle name="常规 7 3 3 2" xfId="2246"/>
    <cellStyle name="常规 7 3 4" xfId="2247"/>
    <cellStyle name="常规 7 4" xfId="2248"/>
    <cellStyle name="常规 7 4 2" xfId="2249"/>
    <cellStyle name="常规 7 5" xfId="2250"/>
    <cellStyle name="常规 8" xfId="2251"/>
    <cellStyle name="常规 8 2" xfId="2252"/>
    <cellStyle name="常规 8 2 2" xfId="2253"/>
    <cellStyle name="常规 8 2 2 2" xfId="2254"/>
    <cellStyle name="常规 8 2 2 2 2" xfId="2255"/>
    <cellStyle name="常规 8 2 2 3" xfId="2256"/>
    <cellStyle name="常规 8 2 3" xfId="2257"/>
    <cellStyle name="常规 8 2 3 2" xfId="2258"/>
    <cellStyle name="常规 8 2 4" xfId="2259"/>
    <cellStyle name="常规 8 3" xfId="2260"/>
    <cellStyle name="常规 8 3 2" xfId="2261"/>
    <cellStyle name="常规 8 4" xfId="2262"/>
    <cellStyle name="常规 9" xfId="2263"/>
    <cellStyle name="常规 9 2" xfId="2264"/>
    <cellStyle name="常规 9 2 2" xfId="2265"/>
    <cellStyle name="常规 9 2 2 2" xfId="2266"/>
    <cellStyle name="常规 9 2 3" xfId="2267"/>
    <cellStyle name="常规 9 3" xfId="2268"/>
    <cellStyle name="常规 9 3 2" xfId="2269"/>
    <cellStyle name="常规 9 4" xfId="2270"/>
    <cellStyle name="Hyperlink" xfId="2271"/>
    <cellStyle name="好" xfId="2272"/>
    <cellStyle name="好 2" xfId="2273"/>
    <cellStyle name="好 2 2" xfId="2274"/>
    <cellStyle name="好 2 2 2" xfId="2275"/>
    <cellStyle name="好 2 2 2 2" xfId="2276"/>
    <cellStyle name="好 2 2 2 2 2" xfId="2277"/>
    <cellStyle name="好 2 2 2 2 2 2" xfId="2278"/>
    <cellStyle name="好 2 2 2 2 3" xfId="2279"/>
    <cellStyle name="好 2 2 2 3" xfId="2280"/>
    <cellStyle name="好 2 2 2 3 2" xfId="2281"/>
    <cellStyle name="好 2 2 2 4" xfId="2282"/>
    <cellStyle name="好 2 2 3" xfId="2283"/>
    <cellStyle name="好 2 2 3 2" xfId="2284"/>
    <cellStyle name="好 2 2 4" xfId="2285"/>
    <cellStyle name="好 2 3" xfId="2286"/>
    <cellStyle name="好 2 3 2" xfId="2287"/>
    <cellStyle name="好 2 3 2 2" xfId="2288"/>
    <cellStyle name="好 2 3 2 2 2" xfId="2289"/>
    <cellStyle name="好 2 3 2 3" xfId="2290"/>
    <cellStyle name="好 2 3 3" xfId="2291"/>
    <cellStyle name="好 2 3 3 2" xfId="2292"/>
    <cellStyle name="好 2 3 4" xfId="2293"/>
    <cellStyle name="好 2 4" xfId="2294"/>
    <cellStyle name="好 2 4 2" xfId="2295"/>
    <cellStyle name="好 2 5" xfId="2296"/>
    <cellStyle name="好 3" xfId="2297"/>
    <cellStyle name="好 3 2" xfId="2298"/>
    <cellStyle name="好 3 2 2" xfId="2299"/>
    <cellStyle name="好 3 2 2 2" xfId="2300"/>
    <cellStyle name="好 3 2 2 2 2" xfId="2301"/>
    <cellStyle name="好 3 2 2 3" xfId="2302"/>
    <cellStyle name="好 3 2 3" xfId="2303"/>
    <cellStyle name="好 3 2 3 2" xfId="2304"/>
    <cellStyle name="好 3 2 4" xfId="2305"/>
    <cellStyle name="好 3 3" xfId="2306"/>
    <cellStyle name="好 3 3 2" xfId="2307"/>
    <cellStyle name="好 3 4" xfId="2308"/>
    <cellStyle name="好 4" xfId="2309"/>
    <cellStyle name="汇总" xfId="2310"/>
    <cellStyle name="汇总 2" xfId="2311"/>
    <cellStyle name="汇总 2 2" xfId="2312"/>
    <cellStyle name="汇总 2 2 2" xfId="2313"/>
    <cellStyle name="汇总 2 2 2 2" xfId="2314"/>
    <cellStyle name="汇总 2 2 2 2 2" xfId="2315"/>
    <cellStyle name="汇总 2 2 2 2 2 2" xfId="2316"/>
    <cellStyle name="汇总 2 2 2 2 3" xfId="2317"/>
    <cellStyle name="汇总 2 2 2 3" xfId="2318"/>
    <cellStyle name="汇总 2 2 2 3 2" xfId="2319"/>
    <cellStyle name="汇总 2 2 2 4" xfId="2320"/>
    <cellStyle name="汇总 2 2 3" xfId="2321"/>
    <cellStyle name="汇总 2 2 3 2" xfId="2322"/>
    <cellStyle name="汇总 2 2 4" xfId="2323"/>
    <cellStyle name="汇总 2 3" xfId="2324"/>
    <cellStyle name="汇总 2 3 2" xfId="2325"/>
    <cellStyle name="汇总 2 3 2 2" xfId="2326"/>
    <cellStyle name="汇总 2 3 2 2 2" xfId="2327"/>
    <cellStyle name="汇总 2 3 2 3" xfId="2328"/>
    <cellStyle name="汇总 2 3 3" xfId="2329"/>
    <cellStyle name="汇总 2 3 3 2" xfId="2330"/>
    <cellStyle name="汇总 2 3 4" xfId="2331"/>
    <cellStyle name="汇总 2 4" xfId="2332"/>
    <cellStyle name="汇总 2 4 2" xfId="2333"/>
    <cellStyle name="汇总 2 5" xfId="2334"/>
    <cellStyle name="汇总 3" xfId="2335"/>
    <cellStyle name="汇总 3 2" xfId="2336"/>
    <cellStyle name="汇总 3 2 2" xfId="2337"/>
    <cellStyle name="汇总 3 2 2 2" xfId="2338"/>
    <cellStyle name="汇总 3 2 2 2 2" xfId="2339"/>
    <cellStyle name="汇总 3 2 2 3" xfId="2340"/>
    <cellStyle name="汇总 3 2 3" xfId="2341"/>
    <cellStyle name="汇总 3 2 3 2" xfId="2342"/>
    <cellStyle name="汇总 3 2 4" xfId="2343"/>
    <cellStyle name="汇总 3 3" xfId="2344"/>
    <cellStyle name="汇总 3 3 2" xfId="2345"/>
    <cellStyle name="汇总 3 4" xfId="2346"/>
    <cellStyle name="汇总 4" xfId="2347"/>
    <cellStyle name="Currency" xfId="2348"/>
    <cellStyle name="Currency [0]" xfId="2349"/>
    <cellStyle name="计算" xfId="2350"/>
    <cellStyle name="计算 2" xfId="2351"/>
    <cellStyle name="计算 2 2" xfId="2352"/>
    <cellStyle name="计算 2 2 2" xfId="2353"/>
    <cellStyle name="计算 2 2 2 2" xfId="2354"/>
    <cellStyle name="计算 2 2 2 2 2" xfId="2355"/>
    <cellStyle name="计算 2 2 2 2 2 2" xfId="2356"/>
    <cellStyle name="计算 2 2 2 2 3" xfId="2357"/>
    <cellStyle name="计算 2 2 2 3" xfId="2358"/>
    <cellStyle name="计算 2 2 2 3 2" xfId="2359"/>
    <cellStyle name="计算 2 2 2 4" xfId="2360"/>
    <cellStyle name="计算 2 2 3" xfId="2361"/>
    <cellStyle name="计算 2 2 3 2" xfId="2362"/>
    <cellStyle name="计算 2 2 4" xfId="2363"/>
    <cellStyle name="计算 2 3" xfId="2364"/>
    <cellStyle name="计算 2 3 2" xfId="2365"/>
    <cellStyle name="计算 2 3 2 2" xfId="2366"/>
    <cellStyle name="计算 2 3 2 2 2" xfId="2367"/>
    <cellStyle name="计算 2 3 2 3" xfId="2368"/>
    <cellStyle name="计算 2 3 3" xfId="2369"/>
    <cellStyle name="计算 2 3 3 2" xfId="2370"/>
    <cellStyle name="计算 2 3 4" xfId="2371"/>
    <cellStyle name="计算 2 4" xfId="2372"/>
    <cellStyle name="计算 2 4 2" xfId="2373"/>
    <cellStyle name="计算 2 5" xfId="2374"/>
    <cellStyle name="计算 3" xfId="2375"/>
    <cellStyle name="计算 3 2" xfId="2376"/>
    <cellStyle name="计算 3 2 2" xfId="2377"/>
    <cellStyle name="计算 3 2 2 2" xfId="2378"/>
    <cellStyle name="计算 3 2 2 2 2" xfId="2379"/>
    <cellStyle name="计算 3 2 2 3" xfId="2380"/>
    <cellStyle name="计算 3 2 3" xfId="2381"/>
    <cellStyle name="计算 3 2 3 2" xfId="2382"/>
    <cellStyle name="计算 3 2 4" xfId="2383"/>
    <cellStyle name="计算 3 3" xfId="2384"/>
    <cellStyle name="计算 3 3 2" xfId="2385"/>
    <cellStyle name="计算 3 4" xfId="2386"/>
    <cellStyle name="计算 4" xfId="2387"/>
    <cellStyle name="检查单元格" xfId="2388"/>
    <cellStyle name="检查单元格 2" xfId="2389"/>
    <cellStyle name="检查单元格 2 2" xfId="2390"/>
    <cellStyle name="检查单元格 2 2 2" xfId="2391"/>
    <cellStyle name="检查单元格 2 2 2 2" xfId="2392"/>
    <cellStyle name="检查单元格 2 2 2 2 2" xfId="2393"/>
    <cellStyle name="检查单元格 2 2 2 2 2 2" xfId="2394"/>
    <cellStyle name="检查单元格 2 2 2 2 3" xfId="2395"/>
    <cellStyle name="检查单元格 2 2 2 3" xfId="2396"/>
    <cellStyle name="检查单元格 2 2 2 3 2" xfId="2397"/>
    <cellStyle name="检查单元格 2 2 2 4" xfId="2398"/>
    <cellStyle name="检查单元格 2 2 3" xfId="2399"/>
    <cellStyle name="检查单元格 2 2 3 2" xfId="2400"/>
    <cellStyle name="检查单元格 2 2 4" xfId="2401"/>
    <cellStyle name="检查单元格 2 3" xfId="2402"/>
    <cellStyle name="检查单元格 2 3 2" xfId="2403"/>
    <cellStyle name="检查单元格 2 3 2 2" xfId="2404"/>
    <cellStyle name="检查单元格 2 3 2 2 2" xfId="2405"/>
    <cellStyle name="检查单元格 2 3 2 3" xfId="2406"/>
    <cellStyle name="检查单元格 2 3 3" xfId="2407"/>
    <cellStyle name="检查单元格 2 3 3 2" xfId="2408"/>
    <cellStyle name="检查单元格 2 3 4" xfId="2409"/>
    <cellStyle name="检查单元格 2 4" xfId="2410"/>
    <cellStyle name="检查单元格 2 4 2" xfId="2411"/>
    <cellStyle name="检查单元格 2 5" xfId="2412"/>
    <cellStyle name="检查单元格 3" xfId="2413"/>
    <cellStyle name="检查单元格 3 2" xfId="2414"/>
    <cellStyle name="检查单元格 3 2 2" xfId="2415"/>
    <cellStyle name="检查单元格 3 2 2 2" xfId="2416"/>
    <cellStyle name="检查单元格 3 2 2 2 2" xfId="2417"/>
    <cellStyle name="检查单元格 3 2 2 3" xfId="2418"/>
    <cellStyle name="检查单元格 3 2 3" xfId="2419"/>
    <cellStyle name="检查单元格 3 2 3 2" xfId="2420"/>
    <cellStyle name="检查单元格 3 2 4" xfId="2421"/>
    <cellStyle name="检查单元格 3 3" xfId="2422"/>
    <cellStyle name="检查单元格 3 3 2" xfId="2423"/>
    <cellStyle name="检查单元格 3 4" xfId="2424"/>
    <cellStyle name="检查单元格 4" xfId="2425"/>
    <cellStyle name="解释性文本" xfId="2426"/>
    <cellStyle name="解释性文本 2" xfId="2427"/>
    <cellStyle name="解释性文本 2 2" xfId="2428"/>
    <cellStyle name="解释性文本 2 2 2" xfId="2429"/>
    <cellStyle name="解释性文本 2 2 2 2" xfId="2430"/>
    <cellStyle name="解释性文本 2 2 2 2 2" xfId="2431"/>
    <cellStyle name="解释性文本 2 2 2 2 2 2" xfId="2432"/>
    <cellStyle name="解释性文本 2 2 2 2 3" xfId="2433"/>
    <cellStyle name="解释性文本 2 2 2 3" xfId="2434"/>
    <cellStyle name="解释性文本 2 2 2 3 2" xfId="2435"/>
    <cellStyle name="解释性文本 2 2 2 4" xfId="2436"/>
    <cellStyle name="解释性文本 2 2 3" xfId="2437"/>
    <cellStyle name="解释性文本 2 2 3 2" xfId="2438"/>
    <cellStyle name="解释性文本 2 2 4" xfId="2439"/>
    <cellStyle name="解释性文本 2 3" xfId="2440"/>
    <cellStyle name="解释性文本 2 3 2" xfId="2441"/>
    <cellStyle name="解释性文本 2 3 2 2" xfId="2442"/>
    <cellStyle name="解释性文本 2 3 2 2 2" xfId="2443"/>
    <cellStyle name="解释性文本 2 3 2 3" xfId="2444"/>
    <cellStyle name="解释性文本 2 3 3" xfId="2445"/>
    <cellStyle name="解释性文本 2 3 3 2" xfId="2446"/>
    <cellStyle name="解释性文本 2 3 4" xfId="2447"/>
    <cellStyle name="解释性文本 2 4" xfId="2448"/>
    <cellStyle name="解释性文本 2 4 2" xfId="2449"/>
    <cellStyle name="解释性文本 2 5" xfId="2450"/>
    <cellStyle name="解释性文本 3" xfId="2451"/>
    <cellStyle name="解释性文本 3 2" xfId="2452"/>
    <cellStyle name="解释性文本 3 2 2" xfId="2453"/>
    <cellStyle name="解释性文本 3 2 2 2" xfId="2454"/>
    <cellStyle name="解释性文本 3 2 2 2 2" xfId="2455"/>
    <cellStyle name="解释性文本 3 2 2 3" xfId="2456"/>
    <cellStyle name="解释性文本 3 2 3" xfId="2457"/>
    <cellStyle name="解释性文本 3 2 3 2" xfId="2458"/>
    <cellStyle name="解释性文本 3 2 4" xfId="2459"/>
    <cellStyle name="解释性文本 3 3" xfId="2460"/>
    <cellStyle name="解释性文本 3 3 2" xfId="2461"/>
    <cellStyle name="解释性文本 3 4" xfId="2462"/>
    <cellStyle name="解释性文本 4" xfId="2463"/>
    <cellStyle name="警告文本" xfId="2464"/>
    <cellStyle name="警告文本 2" xfId="2465"/>
    <cellStyle name="警告文本 2 2" xfId="2466"/>
    <cellStyle name="警告文本 2 2 2" xfId="2467"/>
    <cellStyle name="警告文本 2 2 2 2" xfId="2468"/>
    <cellStyle name="警告文本 2 2 2 2 2" xfId="2469"/>
    <cellStyle name="警告文本 2 2 2 2 2 2" xfId="2470"/>
    <cellStyle name="警告文本 2 2 2 2 3" xfId="2471"/>
    <cellStyle name="警告文本 2 2 2 3" xfId="2472"/>
    <cellStyle name="警告文本 2 2 2 3 2" xfId="2473"/>
    <cellStyle name="警告文本 2 2 2 4" xfId="2474"/>
    <cellStyle name="警告文本 2 2 3" xfId="2475"/>
    <cellStyle name="警告文本 2 2 3 2" xfId="2476"/>
    <cellStyle name="警告文本 2 2 4" xfId="2477"/>
    <cellStyle name="警告文本 2 3" xfId="2478"/>
    <cellStyle name="警告文本 2 3 2" xfId="2479"/>
    <cellStyle name="警告文本 2 3 2 2" xfId="2480"/>
    <cellStyle name="警告文本 2 3 2 2 2" xfId="2481"/>
    <cellStyle name="警告文本 2 3 2 3" xfId="2482"/>
    <cellStyle name="警告文本 2 3 3" xfId="2483"/>
    <cellStyle name="警告文本 2 3 3 2" xfId="2484"/>
    <cellStyle name="警告文本 2 3 4" xfId="2485"/>
    <cellStyle name="警告文本 2 4" xfId="2486"/>
    <cellStyle name="警告文本 2 4 2" xfId="2487"/>
    <cellStyle name="警告文本 2 5" xfId="2488"/>
    <cellStyle name="警告文本 3" xfId="2489"/>
    <cellStyle name="警告文本 3 2" xfId="2490"/>
    <cellStyle name="警告文本 3 2 2" xfId="2491"/>
    <cellStyle name="警告文本 3 2 2 2" xfId="2492"/>
    <cellStyle name="警告文本 3 2 2 2 2" xfId="2493"/>
    <cellStyle name="警告文本 3 2 2 3" xfId="2494"/>
    <cellStyle name="警告文本 3 2 3" xfId="2495"/>
    <cellStyle name="警告文本 3 2 3 2" xfId="2496"/>
    <cellStyle name="警告文本 3 2 4" xfId="2497"/>
    <cellStyle name="警告文本 3 3" xfId="2498"/>
    <cellStyle name="警告文本 3 3 2" xfId="2499"/>
    <cellStyle name="警告文本 3 4" xfId="2500"/>
    <cellStyle name="警告文本 4" xfId="2501"/>
    <cellStyle name="链接单元格" xfId="2502"/>
    <cellStyle name="链接单元格 2" xfId="2503"/>
    <cellStyle name="链接单元格 2 2" xfId="2504"/>
    <cellStyle name="链接单元格 2 2 2" xfId="2505"/>
    <cellStyle name="链接单元格 2 2 2 2" xfId="2506"/>
    <cellStyle name="链接单元格 2 2 2 2 2" xfId="2507"/>
    <cellStyle name="链接单元格 2 2 2 2 2 2" xfId="2508"/>
    <cellStyle name="链接单元格 2 2 2 2 3" xfId="2509"/>
    <cellStyle name="链接单元格 2 2 2 3" xfId="2510"/>
    <cellStyle name="链接单元格 2 2 2 3 2" xfId="2511"/>
    <cellStyle name="链接单元格 2 2 2 4" xfId="2512"/>
    <cellStyle name="链接单元格 2 2 3" xfId="2513"/>
    <cellStyle name="链接单元格 2 2 3 2" xfId="2514"/>
    <cellStyle name="链接单元格 2 2 4" xfId="2515"/>
    <cellStyle name="链接单元格 2 3" xfId="2516"/>
    <cellStyle name="链接单元格 2 3 2" xfId="2517"/>
    <cellStyle name="链接单元格 2 3 2 2" xfId="2518"/>
    <cellStyle name="链接单元格 2 3 2 2 2" xfId="2519"/>
    <cellStyle name="链接单元格 2 3 2 3" xfId="2520"/>
    <cellStyle name="链接单元格 2 3 3" xfId="2521"/>
    <cellStyle name="链接单元格 2 3 3 2" xfId="2522"/>
    <cellStyle name="链接单元格 2 3 4" xfId="2523"/>
    <cellStyle name="链接单元格 2 4" xfId="2524"/>
    <cellStyle name="链接单元格 2 4 2" xfId="2525"/>
    <cellStyle name="链接单元格 2 5" xfId="2526"/>
    <cellStyle name="链接单元格 3" xfId="2527"/>
    <cellStyle name="链接单元格 3 2" xfId="2528"/>
    <cellStyle name="链接单元格 3 2 2" xfId="2529"/>
    <cellStyle name="链接单元格 3 2 2 2" xfId="2530"/>
    <cellStyle name="链接单元格 3 2 2 2 2" xfId="2531"/>
    <cellStyle name="链接单元格 3 2 2 3" xfId="2532"/>
    <cellStyle name="链接单元格 3 2 3" xfId="2533"/>
    <cellStyle name="链接单元格 3 2 3 2" xfId="2534"/>
    <cellStyle name="链接单元格 3 2 4" xfId="2535"/>
    <cellStyle name="链接单元格 3 3" xfId="2536"/>
    <cellStyle name="链接单元格 3 3 2" xfId="2537"/>
    <cellStyle name="链接单元格 3 4" xfId="2538"/>
    <cellStyle name="链接单元格 4" xfId="2539"/>
    <cellStyle name="Comma" xfId="2540"/>
    <cellStyle name="千位分隔 3" xfId="2541"/>
    <cellStyle name="千位分隔 3 2" xfId="2542"/>
    <cellStyle name="千位分隔 3 2 2" xfId="2543"/>
    <cellStyle name="千位分隔 3 2 2 2" xfId="2544"/>
    <cellStyle name="千位分隔 3 2 2 2 2" xfId="2545"/>
    <cellStyle name="千位分隔 3 2 2 2 2 2" xfId="2546"/>
    <cellStyle name="千位分隔 3 2 2 2 2 2 2" xfId="2547"/>
    <cellStyle name="千位分隔 3 2 2 2 2 2 2 2" xfId="2548"/>
    <cellStyle name="千位分隔 3 2 2 2 2 2 2 2 2" xfId="2549"/>
    <cellStyle name="千位分隔 3 2 2 2 2 2 2 3" xfId="2550"/>
    <cellStyle name="千位分隔 3 2 2 2 2 2 3" xfId="2551"/>
    <cellStyle name="千位分隔 3 2 2 2 2 2 3 2" xfId="2552"/>
    <cellStyle name="千位分隔 3 2 2 2 2 2 4" xfId="2553"/>
    <cellStyle name="千位分隔 3 2 2 2 2 3" xfId="2554"/>
    <cellStyle name="千位分隔 3 2 2 2 2 3 2" xfId="2555"/>
    <cellStyle name="千位分隔 3 2 2 2 2 4" xfId="2556"/>
    <cellStyle name="千位分隔 3 2 2 2 3" xfId="2557"/>
    <cellStyle name="千位分隔 3 2 2 2 3 2" xfId="2558"/>
    <cellStyle name="千位分隔 3 2 2 2 3 2 2" xfId="2559"/>
    <cellStyle name="千位分隔 3 2 2 2 3 2 2 2" xfId="2560"/>
    <cellStyle name="千位分隔 3 2 2 2 3 2 3" xfId="2561"/>
    <cellStyle name="千位分隔 3 2 2 2 3 3" xfId="2562"/>
    <cellStyle name="千位分隔 3 2 2 2 3 3 2" xfId="2563"/>
    <cellStyle name="千位分隔 3 2 2 2 3 4" xfId="2564"/>
    <cellStyle name="千位分隔 3 2 2 2 4" xfId="2565"/>
    <cellStyle name="千位分隔 3 2 2 2 4 2" xfId="2566"/>
    <cellStyle name="千位分隔 3 2 2 2 5" xfId="2567"/>
    <cellStyle name="千位分隔 3 2 2 3" xfId="2568"/>
    <cellStyle name="千位分隔 3 2 2 3 2" xfId="2569"/>
    <cellStyle name="千位分隔 3 2 2 3 2 2" xfId="2570"/>
    <cellStyle name="千位分隔 3 2 2 3 2 2 2" xfId="2571"/>
    <cellStyle name="千位分隔 3 2 2 3 2 2 2 2" xfId="2572"/>
    <cellStyle name="千位分隔 3 2 2 3 2 2 3" xfId="2573"/>
    <cellStyle name="千位分隔 3 2 2 3 2 3" xfId="2574"/>
    <cellStyle name="千位分隔 3 2 2 3 2 3 2" xfId="2575"/>
    <cellStyle name="千位分隔 3 2 2 3 2 4" xfId="2576"/>
    <cellStyle name="千位分隔 3 2 2 3 3" xfId="2577"/>
    <cellStyle name="千位分隔 3 2 2 3 3 2" xfId="2578"/>
    <cellStyle name="千位分隔 3 2 2 3 4" xfId="2579"/>
    <cellStyle name="千位分隔 3 2 2 4" xfId="2580"/>
    <cellStyle name="千位分隔 3 2 2 4 2" xfId="2581"/>
    <cellStyle name="千位分隔 3 2 2 4 2 2" xfId="2582"/>
    <cellStyle name="千位分隔 3 2 2 4 2 2 2" xfId="2583"/>
    <cellStyle name="千位分隔 3 2 2 4 2 3" xfId="2584"/>
    <cellStyle name="千位分隔 3 2 2 4 3" xfId="2585"/>
    <cellStyle name="千位分隔 3 2 2 4 3 2" xfId="2586"/>
    <cellStyle name="千位分隔 3 2 2 4 4" xfId="2587"/>
    <cellStyle name="千位分隔 3 2 2 5" xfId="2588"/>
    <cellStyle name="千位分隔 3 2 2 5 2" xfId="2589"/>
    <cellStyle name="千位分隔 3 2 2 6" xfId="2590"/>
    <cellStyle name="千位分隔 3 2 3" xfId="2591"/>
    <cellStyle name="千位分隔 3 2 3 2" xfId="2592"/>
    <cellStyle name="千位分隔 3 2 3 2 2" xfId="2593"/>
    <cellStyle name="千位分隔 3 2 3 2 2 2" xfId="2594"/>
    <cellStyle name="千位分隔 3 2 3 2 2 2 2" xfId="2595"/>
    <cellStyle name="千位分隔 3 2 3 2 2 2 2 2" xfId="2596"/>
    <cellStyle name="千位分隔 3 2 3 2 2 2 3" xfId="2597"/>
    <cellStyle name="千位分隔 3 2 3 2 2 3" xfId="2598"/>
    <cellStyle name="千位分隔 3 2 3 2 2 3 2" xfId="2599"/>
    <cellStyle name="千位分隔 3 2 3 2 2 4" xfId="2600"/>
    <cellStyle name="千位分隔 3 2 3 2 3" xfId="2601"/>
    <cellStyle name="千位分隔 3 2 3 2 3 2" xfId="2602"/>
    <cellStyle name="千位分隔 3 2 3 2 4" xfId="2603"/>
    <cellStyle name="千位分隔 3 2 3 3" xfId="2604"/>
    <cellStyle name="千位分隔 3 2 3 3 2" xfId="2605"/>
    <cellStyle name="千位分隔 3 2 3 3 2 2" xfId="2606"/>
    <cellStyle name="千位分隔 3 2 3 3 2 2 2" xfId="2607"/>
    <cellStyle name="千位分隔 3 2 3 3 2 3" xfId="2608"/>
    <cellStyle name="千位分隔 3 2 3 3 3" xfId="2609"/>
    <cellStyle name="千位分隔 3 2 3 3 3 2" xfId="2610"/>
    <cellStyle name="千位分隔 3 2 3 3 4" xfId="2611"/>
    <cellStyle name="千位分隔 3 2 3 4" xfId="2612"/>
    <cellStyle name="千位分隔 3 2 3 4 2" xfId="2613"/>
    <cellStyle name="千位分隔 3 2 3 5" xfId="2614"/>
    <cellStyle name="千位分隔 3 2 4" xfId="2615"/>
    <cellStyle name="千位分隔 3 2 4 2" xfId="2616"/>
    <cellStyle name="千位分隔 3 2 4 2 2" xfId="2617"/>
    <cellStyle name="千位分隔 3 2 4 2 2 2" xfId="2618"/>
    <cellStyle name="千位分隔 3 2 4 2 2 2 2" xfId="2619"/>
    <cellStyle name="千位分隔 3 2 4 2 2 3" xfId="2620"/>
    <cellStyle name="千位分隔 3 2 4 2 3" xfId="2621"/>
    <cellStyle name="千位分隔 3 2 4 2 3 2" xfId="2622"/>
    <cellStyle name="千位分隔 3 2 4 2 4" xfId="2623"/>
    <cellStyle name="千位分隔 3 2 4 3" xfId="2624"/>
    <cellStyle name="千位分隔 3 2 4 3 2" xfId="2625"/>
    <cellStyle name="千位分隔 3 2 4 4" xfId="2626"/>
    <cellStyle name="千位分隔 3 2 5" xfId="2627"/>
    <cellStyle name="千位分隔 3 2 5 2" xfId="2628"/>
    <cellStyle name="千位分隔 3 2 5 2 2" xfId="2629"/>
    <cellStyle name="千位分隔 3 2 5 2 2 2" xfId="2630"/>
    <cellStyle name="千位分隔 3 2 5 2 3" xfId="2631"/>
    <cellStyle name="千位分隔 3 2 5 3" xfId="2632"/>
    <cellStyle name="千位分隔 3 2 5 3 2" xfId="2633"/>
    <cellStyle name="千位分隔 3 2 5 4" xfId="2634"/>
    <cellStyle name="千位分隔 3 2 6" xfId="2635"/>
    <cellStyle name="千位分隔 3 2 6 2" xfId="2636"/>
    <cellStyle name="千位分隔 3 2 7" xfId="2637"/>
    <cellStyle name="千位分隔 3 3" xfId="2638"/>
    <cellStyle name="千位分隔 3 3 2" xfId="2639"/>
    <cellStyle name="千位分隔 3 3 2 2" xfId="2640"/>
    <cellStyle name="千位分隔 3 3 2 2 2" xfId="2641"/>
    <cellStyle name="千位分隔 3 3 2 2 2 2" xfId="2642"/>
    <cellStyle name="千位分隔 3 3 2 2 2 2 2" xfId="2643"/>
    <cellStyle name="千位分隔 3 3 2 2 2 2 2 2" xfId="2644"/>
    <cellStyle name="千位分隔 3 3 2 2 2 2 2 2 2" xfId="2645"/>
    <cellStyle name="千位分隔 3 3 2 2 2 2 2 3" xfId="2646"/>
    <cellStyle name="千位分隔 3 3 2 2 2 2 3" xfId="2647"/>
    <cellStyle name="千位分隔 3 3 2 2 2 2 3 2" xfId="2648"/>
    <cellStyle name="千位分隔 3 3 2 2 2 2 4" xfId="2649"/>
    <cellStyle name="千位分隔 3 3 2 2 2 3" xfId="2650"/>
    <cellStyle name="千位分隔 3 3 2 2 2 3 2" xfId="2651"/>
    <cellStyle name="千位分隔 3 3 2 2 2 4" xfId="2652"/>
    <cellStyle name="千位分隔 3 3 2 2 3" xfId="2653"/>
    <cellStyle name="千位分隔 3 3 2 2 3 2" xfId="2654"/>
    <cellStyle name="千位分隔 3 3 2 2 3 2 2" xfId="2655"/>
    <cellStyle name="千位分隔 3 3 2 2 3 2 2 2" xfId="2656"/>
    <cellStyle name="千位分隔 3 3 2 2 3 2 3" xfId="2657"/>
    <cellStyle name="千位分隔 3 3 2 2 3 3" xfId="2658"/>
    <cellStyle name="千位分隔 3 3 2 2 3 3 2" xfId="2659"/>
    <cellStyle name="千位分隔 3 3 2 2 3 4" xfId="2660"/>
    <cellStyle name="千位分隔 3 3 2 2 4" xfId="2661"/>
    <cellStyle name="千位分隔 3 3 2 2 4 2" xfId="2662"/>
    <cellStyle name="千位分隔 3 3 2 2 5" xfId="2663"/>
    <cellStyle name="千位分隔 3 3 2 3" xfId="2664"/>
    <cellStyle name="千位分隔 3 3 2 3 2" xfId="2665"/>
    <cellStyle name="千位分隔 3 3 2 3 2 2" xfId="2666"/>
    <cellStyle name="千位分隔 3 3 2 3 2 2 2" xfId="2667"/>
    <cellStyle name="千位分隔 3 3 2 3 2 2 2 2" xfId="2668"/>
    <cellStyle name="千位分隔 3 3 2 3 2 2 3" xfId="2669"/>
    <cellStyle name="千位分隔 3 3 2 3 2 3" xfId="2670"/>
    <cellStyle name="千位分隔 3 3 2 3 2 3 2" xfId="2671"/>
    <cellStyle name="千位分隔 3 3 2 3 2 4" xfId="2672"/>
    <cellStyle name="千位分隔 3 3 2 3 3" xfId="2673"/>
    <cellStyle name="千位分隔 3 3 2 3 3 2" xfId="2674"/>
    <cellStyle name="千位分隔 3 3 2 3 4" xfId="2675"/>
    <cellStyle name="千位分隔 3 3 2 4" xfId="2676"/>
    <cellStyle name="千位分隔 3 3 2 4 2" xfId="2677"/>
    <cellStyle name="千位分隔 3 3 2 4 2 2" xfId="2678"/>
    <cellStyle name="千位分隔 3 3 2 4 2 2 2" xfId="2679"/>
    <cellStyle name="千位分隔 3 3 2 4 2 3" xfId="2680"/>
    <cellStyle name="千位分隔 3 3 2 4 3" xfId="2681"/>
    <cellStyle name="千位分隔 3 3 2 4 3 2" xfId="2682"/>
    <cellStyle name="千位分隔 3 3 2 4 4" xfId="2683"/>
    <cellStyle name="千位分隔 3 3 2 5" xfId="2684"/>
    <cellStyle name="千位分隔 3 3 2 5 2" xfId="2685"/>
    <cellStyle name="千位分隔 3 3 2 6" xfId="2686"/>
    <cellStyle name="千位分隔 3 3 3" xfId="2687"/>
    <cellStyle name="千位分隔 3 3 3 2" xfId="2688"/>
    <cellStyle name="千位分隔 3 3 3 2 2" xfId="2689"/>
    <cellStyle name="千位分隔 3 3 3 2 2 2" xfId="2690"/>
    <cellStyle name="千位分隔 3 3 3 2 2 2 2" xfId="2691"/>
    <cellStyle name="千位分隔 3 3 3 2 2 2 2 2" xfId="2692"/>
    <cellStyle name="千位分隔 3 3 3 2 2 2 3" xfId="2693"/>
    <cellStyle name="千位分隔 3 3 3 2 2 3" xfId="2694"/>
    <cellStyle name="千位分隔 3 3 3 2 2 3 2" xfId="2695"/>
    <cellStyle name="千位分隔 3 3 3 2 2 4" xfId="2696"/>
    <cellStyle name="千位分隔 3 3 3 2 3" xfId="2697"/>
    <cellStyle name="千位分隔 3 3 3 2 3 2" xfId="2698"/>
    <cellStyle name="千位分隔 3 3 3 2 4" xfId="2699"/>
    <cellStyle name="千位分隔 3 3 3 3" xfId="2700"/>
    <cellStyle name="千位分隔 3 3 3 3 2" xfId="2701"/>
    <cellStyle name="千位分隔 3 3 3 3 2 2" xfId="2702"/>
    <cellStyle name="千位分隔 3 3 3 3 2 2 2" xfId="2703"/>
    <cellStyle name="千位分隔 3 3 3 3 2 3" xfId="2704"/>
    <cellStyle name="千位分隔 3 3 3 3 3" xfId="2705"/>
    <cellStyle name="千位分隔 3 3 3 3 3 2" xfId="2706"/>
    <cellStyle name="千位分隔 3 3 3 3 4" xfId="2707"/>
    <cellStyle name="千位分隔 3 3 3 4" xfId="2708"/>
    <cellStyle name="千位分隔 3 3 3 4 2" xfId="2709"/>
    <cellStyle name="千位分隔 3 3 3 5" xfId="2710"/>
    <cellStyle name="千位分隔 3 3 4" xfId="2711"/>
    <cellStyle name="千位分隔 3 3 4 2" xfId="2712"/>
    <cellStyle name="千位分隔 3 3 4 2 2" xfId="2713"/>
    <cellStyle name="千位分隔 3 3 4 2 2 2" xfId="2714"/>
    <cellStyle name="千位分隔 3 3 4 2 2 2 2" xfId="2715"/>
    <cellStyle name="千位分隔 3 3 4 2 2 3" xfId="2716"/>
    <cellStyle name="千位分隔 3 3 4 2 3" xfId="2717"/>
    <cellStyle name="千位分隔 3 3 4 2 3 2" xfId="2718"/>
    <cellStyle name="千位分隔 3 3 4 2 4" xfId="2719"/>
    <cellStyle name="千位分隔 3 3 4 3" xfId="2720"/>
    <cellStyle name="千位分隔 3 3 4 3 2" xfId="2721"/>
    <cellStyle name="千位分隔 3 3 4 4" xfId="2722"/>
    <cellStyle name="千位分隔 3 3 5" xfId="2723"/>
    <cellStyle name="千位分隔 3 3 5 2" xfId="2724"/>
    <cellStyle name="千位分隔 3 3 5 2 2" xfId="2725"/>
    <cellStyle name="千位分隔 3 3 5 2 2 2" xfId="2726"/>
    <cellStyle name="千位分隔 3 3 5 2 3" xfId="2727"/>
    <cellStyle name="千位分隔 3 3 5 3" xfId="2728"/>
    <cellStyle name="千位分隔 3 3 5 3 2" xfId="2729"/>
    <cellStyle name="千位分隔 3 3 5 4" xfId="2730"/>
    <cellStyle name="千位分隔 3 3 6" xfId="2731"/>
    <cellStyle name="千位分隔 3 3 6 2" xfId="2732"/>
    <cellStyle name="千位分隔 3 3 7" xfId="2733"/>
    <cellStyle name="千位分隔 3 4" xfId="2734"/>
    <cellStyle name="千位分隔 3 4 2" xfId="2735"/>
    <cellStyle name="千位分隔 3 4 2 2" xfId="2736"/>
    <cellStyle name="千位分隔 3 4 2 2 2" xfId="2737"/>
    <cellStyle name="千位分隔 3 4 2 2 2 2" xfId="2738"/>
    <cellStyle name="千位分隔 3 4 2 2 2 2 2" xfId="2739"/>
    <cellStyle name="千位分隔 3 4 2 2 2 2 2 2" xfId="2740"/>
    <cellStyle name="千位分隔 3 4 2 2 2 2 3" xfId="2741"/>
    <cellStyle name="千位分隔 3 4 2 2 2 3" xfId="2742"/>
    <cellStyle name="千位分隔 3 4 2 2 2 3 2" xfId="2743"/>
    <cellStyle name="千位分隔 3 4 2 2 2 4" xfId="2744"/>
    <cellStyle name="千位分隔 3 4 2 2 3" xfId="2745"/>
    <cellStyle name="千位分隔 3 4 2 2 3 2" xfId="2746"/>
    <cellStyle name="千位分隔 3 4 2 2 4" xfId="2747"/>
    <cellStyle name="千位分隔 3 4 2 3" xfId="2748"/>
    <cellStyle name="千位分隔 3 4 2 3 2" xfId="2749"/>
    <cellStyle name="千位分隔 3 4 2 3 2 2" xfId="2750"/>
    <cellStyle name="千位分隔 3 4 2 3 2 2 2" xfId="2751"/>
    <cellStyle name="千位分隔 3 4 2 3 2 3" xfId="2752"/>
    <cellStyle name="千位分隔 3 4 2 3 3" xfId="2753"/>
    <cellStyle name="千位分隔 3 4 2 3 3 2" xfId="2754"/>
    <cellStyle name="千位分隔 3 4 2 3 4" xfId="2755"/>
    <cellStyle name="千位分隔 3 4 2 4" xfId="2756"/>
    <cellStyle name="千位分隔 3 4 2 4 2" xfId="2757"/>
    <cellStyle name="千位分隔 3 4 2 5" xfId="2758"/>
    <cellStyle name="千位分隔 3 4 3" xfId="2759"/>
    <cellStyle name="千位分隔 3 4 3 2" xfId="2760"/>
    <cellStyle name="千位分隔 3 4 3 2 2" xfId="2761"/>
    <cellStyle name="千位分隔 3 4 3 2 2 2" xfId="2762"/>
    <cellStyle name="千位分隔 3 4 3 2 2 2 2" xfId="2763"/>
    <cellStyle name="千位分隔 3 4 3 2 2 3" xfId="2764"/>
    <cellStyle name="千位分隔 3 4 3 2 3" xfId="2765"/>
    <cellStyle name="千位分隔 3 4 3 2 3 2" xfId="2766"/>
    <cellStyle name="千位分隔 3 4 3 2 4" xfId="2767"/>
    <cellStyle name="千位分隔 3 4 3 3" xfId="2768"/>
    <cellStyle name="千位分隔 3 4 3 3 2" xfId="2769"/>
    <cellStyle name="千位分隔 3 4 3 4" xfId="2770"/>
    <cellStyle name="千位分隔 3 4 4" xfId="2771"/>
    <cellStyle name="千位分隔 3 4 4 2" xfId="2772"/>
    <cellStyle name="千位分隔 3 4 4 2 2" xfId="2773"/>
    <cellStyle name="千位分隔 3 4 4 2 2 2" xfId="2774"/>
    <cellStyle name="千位分隔 3 4 4 2 3" xfId="2775"/>
    <cellStyle name="千位分隔 3 4 4 3" xfId="2776"/>
    <cellStyle name="千位分隔 3 4 4 3 2" xfId="2777"/>
    <cellStyle name="千位分隔 3 4 4 4" xfId="2778"/>
    <cellStyle name="千位分隔 3 4 5" xfId="2779"/>
    <cellStyle name="千位分隔 3 4 5 2" xfId="2780"/>
    <cellStyle name="千位分隔 3 4 6" xfId="2781"/>
    <cellStyle name="千位分隔 3 5" xfId="2782"/>
    <cellStyle name="千位分隔 3 5 2" xfId="2783"/>
    <cellStyle name="千位分隔 3 5 2 2" xfId="2784"/>
    <cellStyle name="千位分隔 3 5 2 2 2" xfId="2785"/>
    <cellStyle name="千位分隔 3 5 2 2 2 2" xfId="2786"/>
    <cellStyle name="千位分隔 3 5 2 2 2 2 2" xfId="2787"/>
    <cellStyle name="千位分隔 3 5 2 2 2 3" xfId="2788"/>
    <cellStyle name="千位分隔 3 5 2 2 3" xfId="2789"/>
    <cellStyle name="千位分隔 3 5 2 2 3 2" xfId="2790"/>
    <cellStyle name="千位分隔 3 5 2 2 4" xfId="2791"/>
    <cellStyle name="千位分隔 3 5 2 3" xfId="2792"/>
    <cellStyle name="千位分隔 3 5 2 3 2" xfId="2793"/>
    <cellStyle name="千位分隔 3 5 2 4" xfId="2794"/>
    <cellStyle name="千位分隔 3 5 3" xfId="2795"/>
    <cellStyle name="千位分隔 3 5 3 2" xfId="2796"/>
    <cellStyle name="千位分隔 3 5 3 2 2" xfId="2797"/>
    <cellStyle name="千位分隔 3 5 3 2 2 2" xfId="2798"/>
    <cellStyle name="千位分隔 3 5 3 2 3" xfId="2799"/>
    <cellStyle name="千位分隔 3 5 3 3" xfId="2800"/>
    <cellStyle name="千位分隔 3 5 3 3 2" xfId="2801"/>
    <cellStyle name="千位分隔 3 5 3 4" xfId="2802"/>
    <cellStyle name="千位分隔 3 5 4" xfId="2803"/>
    <cellStyle name="千位分隔 3 5 4 2" xfId="2804"/>
    <cellStyle name="千位分隔 3 5 5" xfId="2805"/>
    <cellStyle name="千位分隔 3 6" xfId="2806"/>
    <cellStyle name="千位分隔 3 6 2" xfId="2807"/>
    <cellStyle name="千位分隔 3 6 2 2" xfId="2808"/>
    <cellStyle name="千位分隔 3 6 2 2 2" xfId="2809"/>
    <cellStyle name="千位分隔 3 6 2 2 2 2" xfId="2810"/>
    <cellStyle name="千位分隔 3 6 2 2 3" xfId="2811"/>
    <cellStyle name="千位分隔 3 6 2 3" xfId="2812"/>
    <cellStyle name="千位分隔 3 6 2 3 2" xfId="2813"/>
    <cellStyle name="千位分隔 3 6 2 4" xfId="2814"/>
    <cellStyle name="千位分隔 3 6 3" xfId="2815"/>
    <cellStyle name="千位分隔 3 6 3 2" xfId="2816"/>
    <cellStyle name="千位分隔 3 6 4" xfId="2817"/>
    <cellStyle name="千位分隔 3 7" xfId="2818"/>
    <cellStyle name="千位分隔 3 7 2" xfId="2819"/>
    <cellStyle name="千位分隔 3 7 2 2" xfId="2820"/>
    <cellStyle name="千位分隔 3 7 2 2 2" xfId="2821"/>
    <cellStyle name="千位分隔 3 7 2 3" xfId="2822"/>
    <cellStyle name="千位分隔 3 7 3" xfId="2823"/>
    <cellStyle name="千位分隔 3 7 3 2" xfId="2824"/>
    <cellStyle name="千位分隔 3 7 4" xfId="2825"/>
    <cellStyle name="千位分隔 3 8" xfId="2826"/>
    <cellStyle name="千位分隔 3 8 2" xfId="2827"/>
    <cellStyle name="千位分隔 3 9" xfId="2828"/>
    <cellStyle name="Comma [0]" xfId="2829"/>
    <cellStyle name="强调文字颜色 1" xfId="2830"/>
    <cellStyle name="强调文字颜色 1 2" xfId="2831"/>
    <cellStyle name="强调文字颜色 1 2 2" xfId="2832"/>
    <cellStyle name="强调文字颜色 1 2 2 2" xfId="2833"/>
    <cellStyle name="强调文字颜色 1 2 2 2 2" xfId="2834"/>
    <cellStyle name="强调文字颜色 1 2 2 2 2 2" xfId="2835"/>
    <cellStyle name="强调文字颜色 1 2 2 2 2 2 2" xfId="2836"/>
    <cellStyle name="强调文字颜色 1 2 2 2 2 3" xfId="2837"/>
    <cellStyle name="强调文字颜色 1 2 2 2 3" xfId="2838"/>
    <cellStyle name="强调文字颜色 1 2 2 2 3 2" xfId="2839"/>
    <cellStyle name="强调文字颜色 1 2 2 2 4" xfId="2840"/>
    <cellStyle name="强调文字颜色 1 2 2 3" xfId="2841"/>
    <cellStyle name="强调文字颜色 1 2 2 3 2" xfId="2842"/>
    <cellStyle name="强调文字颜色 1 2 2 4" xfId="2843"/>
    <cellStyle name="强调文字颜色 1 2 3" xfId="2844"/>
    <cellStyle name="强调文字颜色 1 2 3 2" xfId="2845"/>
    <cellStyle name="强调文字颜色 1 2 3 2 2" xfId="2846"/>
    <cellStyle name="强调文字颜色 1 2 3 2 2 2" xfId="2847"/>
    <cellStyle name="强调文字颜色 1 2 3 2 3" xfId="2848"/>
    <cellStyle name="强调文字颜色 1 2 3 3" xfId="2849"/>
    <cellStyle name="强调文字颜色 1 2 3 3 2" xfId="2850"/>
    <cellStyle name="强调文字颜色 1 2 3 4" xfId="2851"/>
    <cellStyle name="强调文字颜色 1 2 4" xfId="2852"/>
    <cellStyle name="强调文字颜色 1 2 4 2" xfId="2853"/>
    <cellStyle name="强调文字颜色 1 2 5" xfId="2854"/>
    <cellStyle name="强调文字颜色 1 3" xfId="2855"/>
    <cellStyle name="强调文字颜色 1 3 2" xfId="2856"/>
    <cellStyle name="强调文字颜色 1 3 2 2" xfId="2857"/>
    <cellStyle name="强调文字颜色 1 3 2 2 2" xfId="2858"/>
    <cellStyle name="强调文字颜色 1 3 2 2 2 2" xfId="2859"/>
    <cellStyle name="强调文字颜色 1 3 2 2 3" xfId="2860"/>
    <cellStyle name="强调文字颜色 1 3 2 3" xfId="2861"/>
    <cellStyle name="强调文字颜色 1 3 2 3 2" xfId="2862"/>
    <cellStyle name="强调文字颜色 1 3 2 4" xfId="2863"/>
    <cellStyle name="强调文字颜色 1 3 3" xfId="2864"/>
    <cellStyle name="强调文字颜色 1 3 3 2" xfId="2865"/>
    <cellStyle name="强调文字颜色 1 3 4" xfId="2866"/>
    <cellStyle name="强调文字颜色 1 4" xfId="2867"/>
    <cellStyle name="强调文字颜色 2" xfId="2868"/>
    <cellStyle name="强调文字颜色 2 2" xfId="2869"/>
    <cellStyle name="强调文字颜色 2 2 2" xfId="2870"/>
    <cellStyle name="强调文字颜色 2 2 2 2" xfId="2871"/>
    <cellStyle name="强调文字颜色 2 2 2 2 2" xfId="2872"/>
    <cellStyle name="强调文字颜色 2 2 2 2 2 2" xfId="2873"/>
    <cellStyle name="强调文字颜色 2 2 2 2 2 2 2" xfId="2874"/>
    <cellStyle name="强调文字颜色 2 2 2 2 2 3" xfId="2875"/>
    <cellStyle name="强调文字颜色 2 2 2 2 3" xfId="2876"/>
    <cellStyle name="强调文字颜色 2 2 2 2 3 2" xfId="2877"/>
    <cellStyle name="强调文字颜色 2 2 2 2 4" xfId="2878"/>
    <cellStyle name="强调文字颜色 2 2 2 3" xfId="2879"/>
    <cellStyle name="强调文字颜色 2 2 2 3 2" xfId="2880"/>
    <cellStyle name="强调文字颜色 2 2 2 4" xfId="2881"/>
    <cellStyle name="强调文字颜色 2 2 3" xfId="2882"/>
    <cellStyle name="强调文字颜色 2 2 3 2" xfId="2883"/>
    <cellStyle name="强调文字颜色 2 2 3 2 2" xfId="2884"/>
    <cellStyle name="强调文字颜色 2 2 3 2 2 2" xfId="2885"/>
    <cellStyle name="强调文字颜色 2 2 3 2 3" xfId="2886"/>
    <cellStyle name="强调文字颜色 2 2 3 3" xfId="2887"/>
    <cellStyle name="强调文字颜色 2 2 3 3 2" xfId="2888"/>
    <cellStyle name="强调文字颜色 2 2 3 4" xfId="2889"/>
    <cellStyle name="强调文字颜色 2 2 4" xfId="2890"/>
    <cellStyle name="强调文字颜色 2 2 4 2" xfId="2891"/>
    <cellStyle name="强调文字颜色 2 2 5" xfId="2892"/>
    <cellStyle name="强调文字颜色 2 3" xfId="2893"/>
    <cellStyle name="强调文字颜色 2 3 2" xfId="2894"/>
    <cellStyle name="强调文字颜色 2 3 2 2" xfId="2895"/>
    <cellStyle name="强调文字颜色 2 3 2 2 2" xfId="2896"/>
    <cellStyle name="强调文字颜色 2 3 2 2 2 2" xfId="2897"/>
    <cellStyle name="强调文字颜色 2 3 2 2 3" xfId="2898"/>
    <cellStyle name="强调文字颜色 2 3 2 3" xfId="2899"/>
    <cellStyle name="强调文字颜色 2 3 2 3 2" xfId="2900"/>
    <cellStyle name="强调文字颜色 2 3 2 4" xfId="2901"/>
    <cellStyle name="强调文字颜色 2 3 3" xfId="2902"/>
    <cellStyle name="强调文字颜色 2 3 3 2" xfId="2903"/>
    <cellStyle name="强调文字颜色 2 3 4" xfId="2904"/>
    <cellStyle name="强调文字颜色 2 4" xfId="2905"/>
    <cellStyle name="强调文字颜色 3" xfId="2906"/>
    <cellStyle name="强调文字颜色 3 2" xfId="2907"/>
    <cellStyle name="强调文字颜色 3 2 2" xfId="2908"/>
    <cellStyle name="强调文字颜色 3 2 2 2" xfId="2909"/>
    <cellStyle name="强调文字颜色 3 2 2 2 2" xfId="2910"/>
    <cellStyle name="强调文字颜色 3 2 2 2 2 2" xfId="2911"/>
    <cellStyle name="强调文字颜色 3 2 2 2 2 2 2" xfId="2912"/>
    <cellStyle name="强调文字颜色 3 2 2 2 2 3" xfId="2913"/>
    <cellStyle name="强调文字颜色 3 2 2 2 3" xfId="2914"/>
    <cellStyle name="强调文字颜色 3 2 2 2 3 2" xfId="2915"/>
    <cellStyle name="强调文字颜色 3 2 2 2 4" xfId="2916"/>
    <cellStyle name="强调文字颜色 3 2 2 3" xfId="2917"/>
    <cellStyle name="强调文字颜色 3 2 2 3 2" xfId="2918"/>
    <cellStyle name="强调文字颜色 3 2 2 4" xfId="2919"/>
    <cellStyle name="强调文字颜色 3 2 3" xfId="2920"/>
    <cellStyle name="强调文字颜色 3 2 3 2" xfId="2921"/>
    <cellStyle name="强调文字颜色 3 2 3 2 2" xfId="2922"/>
    <cellStyle name="强调文字颜色 3 2 3 2 2 2" xfId="2923"/>
    <cellStyle name="强调文字颜色 3 2 3 2 3" xfId="2924"/>
    <cellStyle name="强调文字颜色 3 2 3 3" xfId="2925"/>
    <cellStyle name="强调文字颜色 3 2 3 3 2" xfId="2926"/>
    <cellStyle name="强调文字颜色 3 2 3 4" xfId="2927"/>
    <cellStyle name="强调文字颜色 3 2 4" xfId="2928"/>
    <cellStyle name="强调文字颜色 3 2 4 2" xfId="2929"/>
    <cellStyle name="强调文字颜色 3 2 5" xfId="2930"/>
    <cellStyle name="强调文字颜色 3 3" xfId="2931"/>
    <cellStyle name="强调文字颜色 3 3 2" xfId="2932"/>
    <cellStyle name="强调文字颜色 3 3 2 2" xfId="2933"/>
    <cellStyle name="强调文字颜色 3 3 2 2 2" xfId="2934"/>
    <cellStyle name="强调文字颜色 3 3 2 2 2 2" xfId="2935"/>
    <cellStyle name="强调文字颜色 3 3 2 2 3" xfId="2936"/>
    <cellStyle name="强调文字颜色 3 3 2 3" xfId="2937"/>
    <cellStyle name="强调文字颜色 3 3 2 3 2" xfId="2938"/>
    <cellStyle name="强调文字颜色 3 3 2 4" xfId="2939"/>
    <cellStyle name="强调文字颜色 3 3 3" xfId="2940"/>
    <cellStyle name="强调文字颜色 3 3 3 2" xfId="2941"/>
    <cellStyle name="强调文字颜色 3 3 4" xfId="2942"/>
    <cellStyle name="强调文字颜色 3 4" xfId="2943"/>
    <cellStyle name="强调文字颜色 4" xfId="2944"/>
    <cellStyle name="强调文字颜色 4 2" xfId="2945"/>
    <cellStyle name="强调文字颜色 4 2 2" xfId="2946"/>
    <cellStyle name="强调文字颜色 4 2 2 2" xfId="2947"/>
    <cellStyle name="强调文字颜色 4 2 2 2 2" xfId="2948"/>
    <cellStyle name="强调文字颜色 4 2 2 2 2 2" xfId="2949"/>
    <cellStyle name="强调文字颜色 4 2 2 2 2 2 2" xfId="2950"/>
    <cellStyle name="强调文字颜色 4 2 2 2 2 3" xfId="2951"/>
    <cellStyle name="强调文字颜色 4 2 2 2 3" xfId="2952"/>
    <cellStyle name="强调文字颜色 4 2 2 2 3 2" xfId="2953"/>
    <cellStyle name="强调文字颜色 4 2 2 2 4" xfId="2954"/>
    <cellStyle name="强调文字颜色 4 2 2 3" xfId="2955"/>
    <cellStyle name="强调文字颜色 4 2 2 3 2" xfId="2956"/>
    <cellStyle name="强调文字颜色 4 2 2 4" xfId="2957"/>
    <cellStyle name="强调文字颜色 4 2 3" xfId="2958"/>
    <cellStyle name="强调文字颜色 4 2 3 2" xfId="2959"/>
    <cellStyle name="强调文字颜色 4 2 3 2 2" xfId="2960"/>
    <cellStyle name="强调文字颜色 4 2 3 2 2 2" xfId="2961"/>
    <cellStyle name="强调文字颜色 4 2 3 2 3" xfId="2962"/>
    <cellStyle name="强调文字颜色 4 2 3 3" xfId="2963"/>
    <cellStyle name="强调文字颜色 4 2 3 3 2" xfId="2964"/>
    <cellStyle name="强调文字颜色 4 2 3 4" xfId="2965"/>
    <cellStyle name="强调文字颜色 4 2 4" xfId="2966"/>
    <cellStyle name="强调文字颜色 4 2 4 2" xfId="2967"/>
    <cellStyle name="强调文字颜色 4 2 5" xfId="2968"/>
    <cellStyle name="强调文字颜色 4 3" xfId="2969"/>
    <cellStyle name="强调文字颜色 4 3 2" xfId="2970"/>
    <cellStyle name="强调文字颜色 4 3 2 2" xfId="2971"/>
    <cellStyle name="强调文字颜色 4 3 2 2 2" xfId="2972"/>
    <cellStyle name="强调文字颜色 4 3 2 2 2 2" xfId="2973"/>
    <cellStyle name="强调文字颜色 4 3 2 2 3" xfId="2974"/>
    <cellStyle name="强调文字颜色 4 3 2 3" xfId="2975"/>
    <cellStyle name="强调文字颜色 4 3 2 3 2" xfId="2976"/>
    <cellStyle name="强调文字颜色 4 3 2 4" xfId="2977"/>
    <cellStyle name="强调文字颜色 4 3 3" xfId="2978"/>
    <cellStyle name="强调文字颜色 4 3 3 2" xfId="2979"/>
    <cellStyle name="强调文字颜色 4 3 4" xfId="2980"/>
    <cellStyle name="强调文字颜色 4 4" xfId="2981"/>
    <cellStyle name="强调文字颜色 5" xfId="2982"/>
    <cellStyle name="强调文字颜色 5 2" xfId="2983"/>
    <cellStyle name="强调文字颜色 5 2 2" xfId="2984"/>
    <cellStyle name="强调文字颜色 5 2 2 2" xfId="2985"/>
    <cellStyle name="强调文字颜色 5 2 2 2 2" xfId="2986"/>
    <cellStyle name="强调文字颜色 5 2 2 2 2 2" xfId="2987"/>
    <cellStyle name="强调文字颜色 5 2 2 2 2 2 2" xfId="2988"/>
    <cellStyle name="强调文字颜色 5 2 2 2 2 3" xfId="2989"/>
    <cellStyle name="强调文字颜色 5 2 2 2 3" xfId="2990"/>
    <cellStyle name="强调文字颜色 5 2 2 2 3 2" xfId="2991"/>
    <cellStyle name="强调文字颜色 5 2 2 2 4" xfId="2992"/>
    <cellStyle name="强调文字颜色 5 2 2 3" xfId="2993"/>
    <cellStyle name="强调文字颜色 5 2 2 3 2" xfId="2994"/>
    <cellStyle name="强调文字颜色 5 2 2 4" xfId="2995"/>
    <cellStyle name="强调文字颜色 5 2 3" xfId="2996"/>
    <cellStyle name="强调文字颜色 5 2 3 2" xfId="2997"/>
    <cellStyle name="强调文字颜色 5 2 3 2 2" xfId="2998"/>
    <cellStyle name="强调文字颜色 5 2 3 2 2 2" xfId="2999"/>
    <cellStyle name="强调文字颜色 5 2 3 2 3" xfId="3000"/>
    <cellStyle name="强调文字颜色 5 2 3 3" xfId="3001"/>
    <cellStyle name="强调文字颜色 5 2 3 3 2" xfId="3002"/>
    <cellStyle name="强调文字颜色 5 2 3 4" xfId="3003"/>
    <cellStyle name="强调文字颜色 5 2 4" xfId="3004"/>
    <cellStyle name="强调文字颜色 5 2 4 2" xfId="3005"/>
    <cellStyle name="强调文字颜色 5 2 5" xfId="3006"/>
    <cellStyle name="强调文字颜色 5 3" xfId="3007"/>
    <cellStyle name="强调文字颜色 5 3 2" xfId="3008"/>
    <cellStyle name="强调文字颜色 5 3 2 2" xfId="3009"/>
    <cellStyle name="强调文字颜色 5 3 2 2 2" xfId="3010"/>
    <cellStyle name="强调文字颜色 5 3 2 2 2 2" xfId="3011"/>
    <cellStyle name="强调文字颜色 5 3 2 2 3" xfId="3012"/>
    <cellStyle name="强调文字颜色 5 3 2 3" xfId="3013"/>
    <cellStyle name="强调文字颜色 5 3 2 3 2" xfId="3014"/>
    <cellStyle name="强调文字颜色 5 3 2 4" xfId="3015"/>
    <cellStyle name="强调文字颜色 5 3 3" xfId="3016"/>
    <cellStyle name="强调文字颜色 5 3 3 2" xfId="3017"/>
    <cellStyle name="强调文字颜色 5 3 4" xfId="3018"/>
    <cellStyle name="强调文字颜色 5 4" xfId="3019"/>
    <cellStyle name="强调文字颜色 6" xfId="3020"/>
    <cellStyle name="强调文字颜色 6 2" xfId="3021"/>
    <cellStyle name="强调文字颜色 6 2 2" xfId="3022"/>
    <cellStyle name="强调文字颜色 6 2 2 2" xfId="3023"/>
    <cellStyle name="强调文字颜色 6 2 2 2 2" xfId="3024"/>
    <cellStyle name="强调文字颜色 6 2 2 2 2 2" xfId="3025"/>
    <cellStyle name="强调文字颜色 6 2 2 2 2 2 2" xfId="3026"/>
    <cellStyle name="强调文字颜色 6 2 2 2 2 3" xfId="3027"/>
    <cellStyle name="强调文字颜色 6 2 2 2 3" xfId="3028"/>
    <cellStyle name="强调文字颜色 6 2 2 2 3 2" xfId="3029"/>
    <cellStyle name="强调文字颜色 6 2 2 2 4" xfId="3030"/>
    <cellStyle name="强调文字颜色 6 2 2 3" xfId="3031"/>
    <cellStyle name="强调文字颜色 6 2 2 3 2" xfId="3032"/>
    <cellStyle name="强调文字颜色 6 2 2 4" xfId="3033"/>
    <cellStyle name="强调文字颜色 6 2 3" xfId="3034"/>
    <cellStyle name="强调文字颜色 6 2 3 2" xfId="3035"/>
    <cellStyle name="强调文字颜色 6 2 3 2 2" xfId="3036"/>
    <cellStyle name="强调文字颜色 6 2 3 2 2 2" xfId="3037"/>
    <cellStyle name="强调文字颜色 6 2 3 2 3" xfId="3038"/>
    <cellStyle name="强调文字颜色 6 2 3 3" xfId="3039"/>
    <cellStyle name="强调文字颜色 6 2 3 3 2" xfId="3040"/>
    <cellStyle name="强调文字颜色 6 2 3 4" xfId="3041"/>
    <cellStyle name="强调文字颜色 6 2 4" xfId="3042"/>
    <cellStyle name="强调文字颜色 6 2 4 2" xfId="3043"/>
    <cellStyle name="强调文字颜色 6 2 5" xfId="3044"/>
    <cellStyle name="强调文字颜色 6 3" xfId="3045"/>
    <cellStyle name="强调文字颜色 6 3 2" xfId="3046"/>
    <cellStyle name="强调文字颜色 6 3 2 2" xfId="3047"/>
    <cellStyle name="强调文字颜色 6 3 2 2 2" xfId="3048"/>
    <cellStyle name="强调文字颜色 6 3 2 2 2 2" xfId="3049"/>
    <cellStyle name="强调文字颜色 6 3 2 2 3" xfId="3050"/>
    <cellStyle name="强调文字颜色 6 3 2 3" xfId="3051"/>
    <cellStyle name="强调文字颜色 6 3 2 3 2" xfId="3052"/>
    <cellStyle name="强调文字颜色 6 3 2 4" xfId="3053"/>
    <cellStyle name="强调文字颜色 6 3 3" xfId="3054"/>
    <cellStyle name="强调文字颜色 6 3 3 2" xfId="3055"/>
    <cellStyle name="强调文字颜色 6 3 4" xfId="3056"/>
    <cellStyle name="强调文字颜色 6 4" xfId="3057"/>
    <cellStyle name="适中" xfId="3058"/>
    <cellStyle name="适中 2" xfId="3059"/>
    <cellStyle name="适中 2 2" xfId="3060"/>
    <cellStyle name="适中 2 2 2" xfId="3061"/>
    <cellStyle name="适中 2 2 2 2" xfId="3062"/>
    <cellStyle name="适中 2 2 2 2 2" xfId="3063"/>
    <cellStyle name="适中 2 2 2 2 2 2" xfId="3064"/>
    <cellStyle name="适中 2 2 2 2 3" xfId="3065"/>
    <cellStyle name="适中 2 2 2 3" xfId="3066"/>
    <cellStyle name="适中 2 2 2 3 2" xfId="3067"/>
    <cellStyle name="适中 2 2 2 4" xfId="3068"/>
    <cellStyle name="适中 2 2 3" xfId="3069"/>
    <cellStyle name="适中 2 2 3 2" xfId="3070"/>
    <cellStyle name="适中 2 2 4" xfId="3071"/>
    <cellStyle name="适中 2 3" xfId="3072"/>
    <cellStyle name="适中 2 3 2" xfId="3073"/>
    <cellStyle name="适中 2 3 2 2" xfId="3074"/>
    <cellStyle name="适中 2 3 2 2 2" xfId="3075"/>
    <cellStyle name="适中 2 3 2 3" xfId="3076"/>
    <cellStyle name="适中 2 3 3" xfId="3077"/>
    <cellStyle name="适中 2 3 3 2" xfId="3078"/>
    <cellStyle name="适中 2 3 4" xfId="3079"/>
    <cellStyle name="适中 2 4" xfId="3080"/>
    <cellStyle name="适中 2 4 2" xfId="3081"/>
    <cellStyle name="适中 2 5" xfId="3082"/>
    <cellStyle name="适中 3" xfId="3083"/>
    <cellStyle name="适中 3 2" xfId="3084"/>
    <cellStyle name="适中 3 2 2" xfId="3085"/>
    <cellStyle name="适中 3 2 2 2" xfId="3086"/>
    <cellStyle name="适中 3 2 2 2 2" xfId="3087"/>
    <cellStyle name="适中 3 2 2 3" xfId="3088"/>
    <cellStyle name="适中 3 2 3" xfId="3089"/>
    <cellStyle name="适中 3 2 3 2" xfId="3090"/>
    <cellStyle name="适中 3 2 4" xfId="3091"/>
    <cellStyle name="适中 3 3" xfId="3092"/>
    <cellStyle name="适中 3 3 2" xfId="3093"/>
    <cellStyle name="适中 3 4" xfId="3094"/>
    <cellStyle name="适中 4" xfId="3095"/>
    <cellStyle name="输出" xfId="3096"/>
    <cellStyle name="输出 2" xfId="3097"/>
    <cellStyle name="输出 2 2" xfId="3098"/>
    <cellStyle name="输出 2 2 2" xfId="3099"/>
    <cellStyle name="输出 2 2 2 2" xfId="3100"/>
    <cellStyle name="输出 2 2 2 2 2" xfId="3101"/>
    <cellStyle name="输出 2 2 2 2 2 2" xfId="3102"/>
    <cellStyle name="输出 2 2 2 2 3" xfId="3103"/>
    <cellStyle name="输出 2 2 2 3" xfId="3104"/>
    <cellStyle name="输出 2 2 2 3 2" xfId="3105"/>
    <cellStyle name="输出 2 2 2 4" xfId="3106"/>
    <cellStyle name="输出 2 2 3" xfId="3107"/>
    <cellStyle name="输出 2 2 3 2" xfId="3108"/>
    <cellStyle name="输出 2 2 4" xfId="3109"/>
    <cellStyle name="输出 2 3" xfId="3110"/>
    <cellStyle name="输出 2 3 2" xfId="3111"/>
    <cellStyle name="输出 2 3 2 2" xfId="3112"/>
    <cellStyle name="输出 2 3 2 2 2" xfId="3113"/>
    <cellStyle name="输出 2 3 2 3" xfId="3114"/>
    <cellStyle name="输出 2 3 3" xfId="3115"/>
    <cellStyle name="输出 2 3 3 2" xfId="3116"/>
    <cellStyle name="输出 2 3 4" xfId="3117"/>
    <cellStyle name="输出 2 4" xfId="3118"/>
    <cellStyle name="输出 2 4 2" xfId="3119"/>
    <cellStyle name="输出 2 5" xfId="3120"/>
    <cellStyle name="输出 3" xfId="3121"/>
    <cellStyle name="输出 3 2" xfId="3122"/>
    <cellStyle name="输出 3 2 2" xfId="3123"/>
    <cellStyle name="输出 3 2 2 2" xfId="3124"/>
    <cellStyle name="输出 3 2 2 2 2" xfId="3125"/>
    <cellStyle name="输出 3 2 2 3" xfId="3126"/>
    <cellStyle name="输出 3 2 3" xfId="3127"/>
    <cellStyle name="输出 3 2 3 2" xfId="3128"/>
    <cellStyle name="输出 3 2 4" xfId="3129"/>
    <cellStyle name="输出 3 3" xfId="3130"/>
    <cellStyle name="输出 3 3 2" xfId="3131"/>
    <cellStyle name="输出 3 4" xfId="3132"/>
    <cellStyle name="输出 4" xfId="3133"/>
    <cellStyle name="输入" xfId="3134"/>
    <cellStyle name="输入 2" xfId="3135"/>
    <cellStyle name="输入 2 2" xfId="3136"/>
    <cellStyle name="输入 2 2 2" xfId="3137"/>
    <cellStyle name="输入 2 2 2 2" xfId="3138"/>
    <cellStyle name="输入 2 2 2 2 2" xfId="3139"/>
    <cellStyle name="输入 2 2 2 2 2 2" xfId="3140"/>
    <cellStyle name="输入 2 2 2 2 3" xfId="3141"/>
    <cellStyle name="输入 2 2 2 3" xfId="3142"/>
    <cellStyle name="输入 2 2 2 3 2" xfId="3143"/>
    <cellStyle name="输入 2 2 2 4" xfId="3144"/>
    <cellStyle name="输入 2 2 3" xfId="3145"/>
    <cellStyle name="输入 2 2 3 2" xfId="3146"/>
    <cellStyle name="输入 2 2 4" xfId="3147"/>
    <cellStyle name="输入 2 3" xfId="3148"/>
    <cellStyle name="输入 2 3 2" xfId="3149"/>
    <cellStyle name="输入 2 3 2 2" xfId="3150"/>
    <cellStyle name="输入 2 3 2 2 2" xfId="3151"/>
    <cellStyle name="输入 2 3 2 3" xfId="3152"/>
    <cellStyle name="输入 2 3 3" xfId="3153"/>
    <cellStyle name="输入 2 3 3 2" xfId="3154"/>
    <cellStyle name="输入 2 3 4" xfId="3155"/>
    <cellStyle name="输入 2 4" xfId="3156"/>
    <cellStyle name="输入 2 4 2" xfId="3157"/>
    <cellStyle name="输入 2 5" xfId="3158"/>
    <cellStyle name="输入 3" xfId="3159"/>
    <cellStyle name="输入 3 2" xfId="3160"/>
    <cellStyle name="输入 3 2 2" xfId="3161"/>
    <cellStyle name="输入 3 2 2 2" xfId="3162"/>
    <cellStyle name="输入 3 2 2 2 2" xfId="3163"/>
    <cellStyle name="输入 3 2 2 3" xfId="3164"/>
    <cellStyle name="输入 3 2 3" xfId="3165"/>
    <cellStyle name="输入 3 2 3 2" xfId="3166"/>
    <cellStyle name="输入 3 2 4" xfId="3167"/>
    <cellStyle name="输入 3 3" xfId="3168"/>
    <cellStyle name="输入 3 3 2" xfId="3169"/>
    <cellStyle name="输入 3 4" xfId="3170"/>
    <cellStyle name="输入 4" xfId="3171"/>
    <cellStyle name="Followed Hyperlink" xfId="3172"/>
    <cellStyle name="注释" xfId="3173"/>
    <cellStyle name="注释 2" xfId="3174"/>
    <cellStyle name="注释 2 2" xfId="3175"/>
    <cellStyle name="注释 2 2 2" xfId="3176"/>
    <cellStyle name="注释 2 2 2 2" xfId="3177"/>
    <cellStyle name="注释 2 2 2 2 2" xfId="3178"/>
    <cellStyle name="注释 2 2 2 2 2 2" xfId="3179"/>
    <cellStyle name="注释 2 2 2 2 3" xfId="3180"/>
    <cellStyle name="注释 2 2 2 3" xfId="3181"/>
    <cellStyle name="注释 2 2 2 3 2" xfId="3182"/>
    <cellStyle name="注释 2 2 2 4" xfId="3183"/>
    <cellStyle name="注释 2 2 3" xfId="3184"/>
    <cellStyle name="注释 2 2 3 2" xfId="3185"/>
    <cellStyle name="注释 2 2 4" xfId="3186"/>
    <cellStyle name="注释 2 3" xfId="3187"/>
    <cellStyle name="注释 2 3 2" xfId="3188"/>
    <cellStyle name="注释 2 3 2 2" xfId="3189"/>
    <cellStyle name="注释 2 3 2 2 2" xfId="3190"/>
    <cellStyle name="注释 2 3 2 3" xfId="3191"/>
    <cellStyle name="注释 2 3 3" xfId="3192"/>
    <cellStyle name="注释 2 3 3 2" xfId="3193"/>
    <cellStyle name="注释 2 3 4" xfId="3194"/>
    <cellStyle name="注释 2 4" xfId="3195"/>
    <cellStyle name="注释 2 4 2" xfId="3196"/>
    <cellStyle name="注释 2 5" xfId="3197"/>
    <cellStyle name="注释 3" xfId="3198"/>
    <cellStyle name="注释 3 2" xfId="3199"/>
    <cellStyle name="注释 3 2 2" xfId="3200"/>
    <cellStyle name="注释 3 2 2 2" xfId="3201"/>
    <cellStyle name="注释 3 2 2 2 2" xfId="3202"/>
    <cellStyle name="注释 3 2 2 3" xfId="3203"/>
    <cellStyle name="注释 3 2 3" xfId="3204"/>
    <cellStyle name="注释 3 2 3 2" xfId="3205"/>
    <cellStyle name="注释 3 2 4" xfId="3206"/>
    <cellStyle name="注释 3 3" xfId="3207"/>
    <cellStyle name="注释 3 3 2" xfId="3208"/>
    <cellStyle name="注释 3 4" xfId="3209"/>
    <cellStyle name="注释 4" xfId="3210"/>
  </cellStyles>
  <dxfs count="3">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977"/>
  <sheetViews>
    <sheetView zoomScaleSheetLayoutView="100" workbookViewId="0" topLeftCell="B1">
      <pane ySplit="3" topLeftCell="A961" activePane="bottomLeft" state="frozen"/>
      <selection pane="topLeft" activeCell="A1" sqref="A1"/>
      <selection pane="bottomLeft" activeCell="R972" sqref="R972:R975"/>
    </sheetView>
  </sheetViews>
  <sheetFormatPr defaultColWidth="8.75390625" defaultRowHeight="13.5"/>
  <cols>
    <col min="1" max="1" width="4.25390625" style="0" customWidth="1"/>
    <col min="2" max="2" width="8.75390625" style="0" customWidth="1"/>
    <col min="3" max="3" width="8.00390625" style="0" customWidth="1"/>
    <col min="4" max="4" width="32.50390625" style="0" customWidth="1"/>
    <col min="5" max="5" width="10.375" style="0" customWidth="1"/>
    <col min="6" max="6" width="8.75390625" style="0" customWidth="1"/>
    <col min="7" max="7" width="10.75390625" style="0" customWidth="1"/>
    <col min="8" max="8" width="8.75390625" style="0" customWidth="1"/>
    <col min="9" max="9" width="14.125" style="0" bestFit="1" customWidth="1"/>
    <col min="10" max="10" width="15.625" style="0" customWidth="1"/>
    <col min="11" max="13" width="8.75390625" style="0" customWidth="1"/>
    <col min="14" max="14" width="11.25390625" style="0" bestFit="1" customWidth="1"/>
    <col min="15" max="15" width="7.50390625" style="0" customWidth="1"/>
    <col min="16" max="16" width="9.125" style="0" bestFit="1" customWidth="1"/>
    <col min="17" max="18" width="8.75390625" style="0" customWidth="1"/>
    <col min="19" max="19" width="9.125" style="0" bestFit="1" customWidth="1"/>
  </cols>
  <sheetData>
    <row r="1" spans="1:19" ht="20.25">
      <c r="A1" s="163" t="s">
        <v>0</v>
      </c>
      <c r="B1" s="163"/>
      <c r="C1" s="163"/>
      <c r="D1" s="163"/>
      <c r="E1" s="163"/>
      <c r="F1" s="163"/>
      <c r="G1" s="163"/>
      <c r="H1" s="163"/>
      <c r="I1" s="163"/>
      <c r="J1" s="163"/>
      <c r="K1" s="163"/>
      <c r="L1" s="163"/>
      <c r="M1" s="163"/>
      <c r="N1" s="163"/>
      <c r="O1" s="163"/>
      <c r="P1" s="163"/>
      <c r="Q1" s="163"/>
      <c r="R1" s="163"/>
      <c r="S1" s="163"/>
    </row>
    <row r="2" spans="1:19" ht="14.25">
      <c r="A2" s="164" t="s">
        <v>1</v>
      </c>
      <c r="B2" s="164" t="s">
        <v>2</v>
      </c>
      <c r="C2" s="164" t="s">
        <v>3</v>
      </c>
      <c r="D2" s="164"/>
      <c r="E2" s="164" t="s">
        <v>4</v>
      </c>
      <c r="F2" s="164" t="s">
        <v>5</v>
      </c>
      <c r="G2" s="164" t="s">
        <v>6</v>
      </c>
      <c r="H2" s="164" t="s">
        <v>7</v>
      </c>
      <c r="I2" s="164" t="s">
        <v>8</v>
      </c>
      <c r="J2" s="20" t="s">
        <v>9</v>
      </c>
      <c r="K2" s="164" t="s">
        <v>10</v>
      </c>
      <c r="L2" s="164" t="s">
        <v>11</v>
      </c>
      <c r="M2" s="164" t="s">
        <v>12</v>
      </c>
      <c r="N2" s="164"/>
      <c r="O2" s="164" t="s">
        <v>13</v>
      </c>
      <c r="P2" s="164" t="s">
        <v>14</v>
      </c>
      <c r="Q2" s="164" t="s">
        <v>15</v>
      </c>
      <c r="R2" s="164"/>
      <c r="S2" s="164"/>
    </row>
    <row r="3" spans="1:19" ht="36">
      <c r="A3" s="164"/>
      <c r="B3" s="164"/>
      <c r="C3" s="164"/>
      <c r="D3" s="164"/>
      <c r="E3" s="164"/>
      <c r="F3" s="164"/>
      <c r="G3" s="164"/>
      <c r="H3" s="164"/>
      <c r="I3" s="164"/>
      <c r="J3" s="20" t="s">
        <v>16</v>
      </c>
      <c r="K3" s="164"/>
      <c r="L3" s="164"/>
      <c r="M3" s="20" t="s">
        <v>17</v>
      </c>
      <c r="N3" s="20" t="s">
        <v>18</v>
      </c>
      <c r="O3" s="164"/>
      <c r="P3" s="164"/>
      <c r="Q3" s="20" t="s">
        <v>19</v>
      </c>
      <c r="R3" s="20" t="s">
        <v>20</v>
      </c>
      <c r="S3" s="20" t="s">
        <v>21</v>
      </c>
    </row>
    <row r="4" spans="1:19" ht="14.25">
      <c r="A4" s="165" t="s">
        <v>4181</v>
      </c>
      <c r="B4" s="165"/>
      <c r="C4" s="165"/>
      <c r="D4" s="165"/>
      <c r="E4" s="37"/>
      <c r="F4" s="37"/>
      <c r="G4" s="37"/>
      <c r="H4" s="37"/>
      <c r="I4" s="37"/>
      <c r="J4" s="37"/>
      <c r="K4" s="37"/>
      <c r="L4" s="37"/>
      <c r="M4" s="37"/>
      <c r="N4" s="37"/>
      <c r="O4" s="37"/>
      <c r="P4" s="37"/>
      <c r="Q4" s="37"/>
      <c r="R4" s="37"/>
      <c r="S4" s="37"/>
    </row>
    <row r="5" spans="1:19" ht="36">
      <c r="A5" s="165">
        <v>1</v>
      </c>
      <c r="B5" s="164" t="s">
        <v>4180</v>
      </c>
      <c r="C5" s="37" t="s">
        <v>22</v>
      </c>
      <c r="D5" s="37" t="s">
        <v>23</v>
      </c>
      <c r="E5" s="165">
        <v>10000</v>
      </c>
      <c r="F5" s="165" t="s">
        <v>24</v>
      </c>
      <c r="G5" s="165" t="s">
        <v>25</v>
      </c>
      <c r="H5" s="37" t="s">
        <v>26</v>
      </c>
      <c r="I5" s="165">
        <v>0.9602</v>
      </c>
      <c r="J5" s="165">
        <v>22231400</v>
      </c>
      <c r="K5" s="37" t="s">
        <v>27</v>
      </c>
      <c r="L5" s="179" t="s">
        <v>28</v>
      </c>
      <c r="M5" s="165" t="s">
        <v>29</v>
      </c>
      <c r="N5" s="165">
        <v>1865.5</v>
      </c>
      <c r="O5" s="165"/>
      <c r="P5" s="165">
        <v>180</v>
      </c>
      <c r="Q5" s="165" t="s">
        <v>30</v>
      </c>
      <c r="R5" s="165" t="s">
        <v>31</v>
      </c>
      <c r="S5" s="165" t="s">
        <v>32</v>
      </c>
    </row>
    <row r="6" spans="1:19" ht="36">
      <c r="A6" s="165"/>
      <c r="B6" s="165"/>
      <c r="C6" s="165" t="s">
        <v>33</v>
      </c>
      <c r="D6" s="165" t="s">
        <v>34</v>
      </c>
      <c r="E6" s="165"/>
      <c r="F6" s="165"/>
      <c r="G6" s="165"/>
      <c r="H6" s="165" t="s">
        <v>35</v>
      </c>
      <c r="I6" s="165"/>
      <c r="J6" s="165"/>
      <c r="K6" s="37" t="s">
        <v>36</v>
      </c>
      <c r="L6" s="180"/>
      <c r="M6" s="165"/>
      <c r="N6" s="165"/>
      <c r="O6" s="165"/>
      <c r="P6" s="165"/>
      <c r="Q6" s="165"/>
      <c r="R6" s="165"/>
      <c r="S6" s="165"/>
    </row>
    <row r="7" spans="1:19" ht="14.25">
      <c r="A7" s="165"/>
      <c r="B7" s="165"/>
      <c r="C7" s="165"/>
      <c r="D7" s="165"/>
      <c r="E7" s="165"/>
      <c r="F7" s="165"/>
      <c r="G7" s="165"/>
      <c r="H7" s="165"/>
      <c r="I7" s="165" t="s">
        <v>37</v>
      </c>
      <c r="J7" s="165"/>
      <c r="K7" s="165" t="s">
        <v>38</v>
      </c>
      <c r="L7" s="180"/>
      <c r="M7" s="165"/>
      <c r="N7" s="165"/>
      <c r="O7" s="165"/>
      <c r="P7" s="165"/>
      <c r="Q7" s="165"/>
      <c r="R7" s="165"/>
      <c r="S7" s="165"/>
    </row>
    <row r="8" spans="1:19" ht="28.5" customHeight="1">
      <c r="A8" s="165"/>
      <c r="B8" s="165"/>
      <c r="C8" s="37" t="s">
        <v>39</v>
      </c>
      <c r="D8" s="37" t="s">
        <v>40</v>
      </c>
      <c r="E8" s="165"/>
      <c r="F8" s="165"/>
      <c r="G8" s="165"/>
      <c r="H8" s="165"/>
      <c r="I8" s="165"/>
      <c r="J8" s="165"/>
      <c r="K8" s="165"/>
      <c r="L8" s="180"/>
      <c r="M8" s="165"/>
      <c r="N8" s="165"/>
      <c r="O8" s="165"/>
      <c r="P8" s="165"/>
      <c r="Q8" s="165"/>
      <c r="R8" s="165"/>
      <c r="S8" s="165"/>
    </row>
    <row r="9" spans="1:19" ht="36">
      <c r="A9" s="165"/>
      <c r="B9" s="165"/>
      <c r="C9" s="37" t="s">
        <v>41</v>
      </c>
      <c r="D9" s="37" t="s">
        <v>42</v>
      </c>
      <c r="E9" s="165"/>
      <c r="F9" s="165"/>
      <c r="G9" s="165"/>
      <c r="H9" s="165"/>
      <c r="I9" s="165"/>
      <c r="J9" s="165"/>
      <c r="K9" s="37" t="s">
        <v>43</v>
      </c>
      <c r="L9" s="181"/>
      <c r="M9" s="165"/>
      <c r="N9" s="165"/>
      <c r="O9" s="165"/>
      <c r="P9" s="165"/>
      <c r="Q9" s="165"/>
      <c r="R9" s="165"/>
      <c r="S9" s="165"/>
    </row>
    <row r="10" spans="1:19" ht="36">
      <c r="A10" s="165"/>
      <c r="B10" s="165" t="s">
        <v>44</v>
      </c>
      <c r="C10" s="37" t="s">
        <v>22</v>
      </c>
      <c r="D10" s="37" t="s">
        <v>23</v>
      </c>
      <c r="E10" s="165"/>
      <c r="F10" s="165"/>
      <c r="G10" s="165" t="s">
        <v>45</v>
      </c>
      <c r="H10" s="37" t="s">
        <v>26</v>
      </c>
      <c r="I10" s="165">
        <v>0.9512</v>
      </c>
      <c r="J10" s="165">
        <v>8516219.48</v>
      </c>
      <c r="K10" s="37" t="s">
        <v>27</v>
      </c>
      <c r="L10" s="179"/>
      <c r="M10" s="165" t="s">
        <v>29</v>
      </c>
      <c r="N10" s="165">
        <v>1274.47</v>
      </c>
      <c r="O10" s="165"/>
      <c r="P10" s="165">
        <v>180</v>
      </c>
      <c r="Q10" s="165" t="s">
        <v>30</v>
      </c>
      <c r="R10" s="165" t="s">
        <v>31</v>
      </c>
      <c r="S10" s="165" t="s">
        <v>46</v>
      </c>
    </row>
    <row r="11" spans="1:19" ht="36">
      <c r="A11" s="165"/>
      <c r="B11" s="165"/>
      <c r="C11" s="37" t="s">
        <v>33</v>
      </c>
      <c r="D11" s="37" t="s">
        <v>47</v>
      </c>
      <c r="E11" s="165"/>
      <c r="F11" s="165"/>
      <c r="G11" s="165"/>
      <c r="H11" s="165" t="s">
        <v>35</v>
      </c>
      <c r="I11" s="165"/>
      <c r="J11" s="165"/>
      <c r="K11" s="37" t="s">
        <v>48</v>
      </c>
      <c r="L11" s="180"/>
      <c r="M11" s="165"/>
      <c r="N11" s="165"/>
      <c r="O11" s="165"/>
      <c r="P11" s="165"/>
      <c r="Q11" s="165"/>
      <c r="R11" s="165"/>
      <c r="S11" s="165"/>
    </row>
    <row r="12" spans="1:19" ht="36">
      <c r="A12" s="165"/>
      <c r="B12" s="165"/>
      <c r="C12" s="37" t="s">
        <v>39</v>
      </c>
      <c r="D12" s="37" t="s">
        <v>40</v>
      </c>
      <c r="E12" s="165"/>
      <c r="F12" s="165"/>
      <c r="G12" s="165"/>
      <c r="H12" s="165"/>
      <c r="I12" s="165" t="s">
        <v>49</v>
      </c>
      <c r="J12" s="165"/>
      <c r="K12" s="37" t="s">
        <v>50</v>
      </c>
      <c r="L12" s="180"/>
      <c r="M12" s="165"/>
      <c r="N12" s="165"/>
      <c r="O12" s="165"/>
      <c r="P12" s="165"/>
      <c r="Q12" s="165"/>
      <c r="R12" s="165"/>
      <c r="S12" s="165"/>
    </row>
    <row r="13" spans="1:19" ht="36">
      <c r="A13" s="165"/>
      <c r="B13" s="165"/>
      <c r="C13" s="37" t="s">
        <v>41</v>
      </c>
      <c r="D13" s="37" t="s">
        <v>42</v>
      </c>
      <c r="E13" s="165"/>
      <c r="F13" s="165"/>
      <c r="G13" s="165"/>
      <c r="H13" s="165"/>
      <c r="I13" s="165"/>
      <c r="J13" s="165"/>
      <c r="K13" s="37" t="s">
        <v>51</v>
      </c>
      <c r="L13" s="181"/>
      <c r="M13" s="165"/>
      <c r="N13" s="165"/>
      <c r="O13" s="165"/>
      <c r="P13" s="165"/>
      <c r="Q13" s="165"/>
      <c r="R13" s="165"/>
      <c r="S13" s="165"/>
    </row>
    <row r="14" spans="1:19" ht="36">
      <c r="A14" s="165"/>
      <c r="B14" s="170" t="s">
        <v>52</v>
      </c>
      <c r="C14" s="37" t="s">
        <v>22</v>
      </c>
      <c r="D14" s="37" t="s">
        <v>23</v>
      </c>
      <c r="E14" s="165"/>
      <c r="F14" s="165"/>
      <c r="G14" s="165" t="s">
        <v>53</v>
      </c>
      <c r="H14" s="37" t="s">
        <v>26</v>
      </c>
      <c r="I14" s="165">
        <v>0.9488</v>
      </c>
      <c r="J14" s="165">
        <v>5327071.65</v>
      </c>
      <c r="K14" s="37" t="s">
        <v>27</v>
      </c>
      <c r="L14" s="179"/>
      <c r="M14" s="170" t="s">
        <v>54</v>
      </c>
      <c r="N14" s="165">
        <v>425.6</v>
      </c>
      <c r="O14" s="165"/>
      <c r="P14" s="165">
        <v>180</v>
      </c>
      <c r="Q14" s="170" t="s">
        <v>30</v>
      </c>
      <c r="R14" s="165"/>
      <c r="S14" s="165" t="s">
        <v>55</v>
      </c>
    </row>
    <row r="15" spans="1:19" ht="36">
      <c r="A15" s="165"/>
      <c r="B15" s="170"/>
      <c r="C15" s="37" t="s">
        <v>33</v>
      </c>
      <c r="D15" s="146" t="s">
        <v>56</v>
      </c>
      <c r="E15" s="165"/>
      <c r="F15" s="165"/>
      <c r="G15" s="165"/>
      <c r="H15" s="165" t="s">
        <v>35</v>
      </c>
      <c r="I15" s="165"/>
      <c r="J15" s="165"/>
      <c r="K15" s="37" t="s">
        <v>48</v>
      </c>
      <c r="L15" s="180"/>
      <c r="M15" s="170"/>
      <c r="N15" s="165"/>
      <c r="O15" s="165"/>
      <c r="P15" s="165"/>
      <c r="Q15" s="170"/>
      <c r="R15" s="165"/>
      <c r="S15" s="165"/>
    </row>
    <row r="16" spans="1:19" ht="36">
      <c r="A16" s="165"/>
      <c r="B16" s="170"/>
      <c r="C16" s="37" t="s">
        <v>39</v>
      </c>
      <c r="D16" s="37" t="s">
        <v>40</v>
      </c>
      <c r="E16" s="165"/>
      <c r="F16" s="165"/>
      <c r="G16" s="165"/>
      <c r="H16" s="165"/>
      <c r="I16" s="165"/>
      <c r="J16" s="165"/>
      <c r="K16" s="37" t="s">
        <v>50</v>
      </c>
      <c r="L16" s="180"/>
      <c r="M16" s="170"/>
      <c r="N16" s="165"/>
      <c r="O16" s="165"/>
      <c r="P16" s="165"/>
      <c r="Q16" s="170"/>
      <c r="R16" s="165"/>
      <c r="S16" s="165"/>
    </row>
    <row r="17" spans="1:19" ht="36">
      <c r="A17" s="165"/>
      <c r="B17" s="170"/>
      <c r="C17" s="37" t="s">
        <v>41</v>
      </c>
      <c r="D17" s="37" t="s">
        <v>42</v>
      </c>
      <c r="E17" s="165"/>
      <c r="F17" s="165"/>
      <c r="G17" s="165"/>
      <c r="H17" s="165"/>
      <c r="I17" s="165"/>
      <c r="J17" s="165"/>
      <c r="K17" s="37" t="s">
        <v>51</v>
      </c>
      <c r="L17" s="181"/>
      <c r="M17" s="170"/>
      <c r="N17" s="165"/>
      <c r="O17" s="165"/>
      <c r="P17" s="165"/>
      <c r="Q17" s="170"/>
      <c r="R17" s="165"/>
      <c r="S17" s="165"/>
    </row>
    <row r="18" spans="1:19" ht="36">
      <c r="A18" s="165"/>
      <c r="B18" s="165" t="s">
        <v>57</v>
      </c>
      <c r="C18" s="37" t="s">
        <v>22</v>
      </c>
      <c r="D18" s="37" t="s">
        <v>23</v>
      </c>
      <c r="E18" s="165"/>
      <c r="F18" s="165"/>
      <c r="G18" s="165" t="s">
        <v>58</v>
      </c>
      <c r="H18" s="37" t="s">
        <v>26</v>
      </c>
      <c r="I18" s="165">
        <v>0.95055</v>
      </c>
      <c r="J18" s="165">
        <v>8573495.35</v>
      </c>
      <c r="K18" s="37" t="s">
        <v>27</v>
      </c>
      <c r="L18" s="179"/>
      <c r="M18" s="165" t="s">
        <v>29</v>
      </c>
      <c r="N18" s="165">
        <v>1499.62</v>
      </c>
      <c r="O18" s="165"/>
      <c r="P18" s="165">
        <v>180</v>
      </c>
      <c r="Q18" s="165" t="s">
        <v>59</v>
      </c>
      <c r="R18" s="165" t="s">
        <v>31</v>
      </c>
      <c r="S18" s="165" t="s">
        <v>32</v>
      </c>
    </row>
    <row r="19" spans="1:19" ht="36">
      <c r="A19" s="165"/>
      <c r="B19" s="165"/>
      <c r="C19" s="37" t="s">
        <v>33</v>
      </c>
      <c r="D19" s="37" t="s">
        <v>60</v>
      </c>
      <c r="E19" s="165"/>
      <c r="F19" s="165"/>
      <c r="G19" s="165"/>
      <c r="H19" s="165" t="s">
        <v>35</v>
      </c>
      <c r="I19" s="165"/>
      <c r="J19" s="165"/>
      <c r="K19" s="37" t="s">
        <v>61</v>
      </c>
      <c r="L19" s="180"/>
      <c r="M19" s="165"/>
      <c r="N19" s="165"/>
      <c r="O19" s="165"/>
      <c r="P19" s="165"/>
      <c r="Q19" s="165"/>
      <c r="R19" s="165"/>
      <c r="S19" s="165"/>
    </row>
    <row r="20" spans="1:19" ht="36">
      <c r="A20" s="165"/>
      <c r="B20" s="165"/>
      <c r="C20" s="37" t="s">
        <v>39</v>
      </c>
      <c r="D20" s="37" t="s">
        <v>40</v>
      </c>
      <c r="E20" s="165"/>
      <c r="F20" s="165"/>
      <c r="G20" s="165"/>
      <c r="H20" s="165"/>
      <c r="I20" s="165" t="s">
        <v>62</v>
      </c>
      <c r="J20" s="165">
        <v>2831600</v>
      </c>
      <c r="K20" s="37" t="s">
        <v>63</v>
      </c>
      <c r="L20" s="180"/>
      <c r="M20" s="165"/>
      <c r="N20" s="165"/>
      <c r="O20" s="165"/>
      <c r="P20" s="165"/>
      <c r="Q20" s="165"/>
      <c r="R20" s="165"/>
      <c r="S20" s="165"/>
    </row>
    <row r="21" spans="1:19" ht="36">
      <c r="A21" s="165"/>
      <c r="B21" s="165"/>
      <c r="C21" s="37" t="s">
        <v>41</v>
      </c>
      <c r="D21" s="37" t="s">
        <v>42</v>
      </c>
      <c r="E21" s="165"/>
      <c r="F21" s="165"/>
      <c r="G21" s="165"/>
      <c r="H21" s="165"/>
      <c r="I21" s="165"/>
      <c r="J21" s="165"/>
      <c r="K21" s="37" t="s">
        <v>64</v>
      </c>
      <c r="L21" s="181"/>
      <c r="M21" s="165"/>
      <c r="N21" s="165"/>
      <c r="O21" s="165"/>
      <c r="P21" s="165"/>
      <c r="Q21" s="165"/>
      <c r="R21" s="165"/>
      <c r="S21" s="165"/>
    </row>
    <row r="22" spans="1:19" ht="36">
      <c r="A22" s="165"/>
      <c r="B22" s="165" t="s">
        <v>65</v>
      </c>
      <c r="C22" s="37" t="s">
        <v>22</v>
      </c>
      <c r="D22" s="37" t="s">
        <v>23</v>
      </c>
      <c r="E22" s="165"/>
      <c r="F22" s="165"/>
      <c r="G22" s="165" t="s">
        <v>66</v>
      </c>
      <c r="H22" s="37" t="s">
        <v>26</v>
      </c>
      <c r="I22" s="165">
        <v>0.94938</v>
      </c>
      <c r="J22" s="165">
        <v>12245015.33</v>
      </c>
      <c r="K22" s="37" t="s">
        <v>27</v>
      </c>
      <c r="L22" s="179"/>
      <c r="M22" s="165" t="s">
        <v>29</v>
      </c>
      <c r="N22" s="165">
        <v>1543.14</v>
      </c>
      <c r="O22" s="165"/>
      <c r="P22" s="165">
        <v>180</v>
      </c>
      <c r="Q22" s="165" t="s">
        <v>30</v>
      </c>
      <c r="R22" s="165" t="s">
        <v>31</v>
      </c>
      <c r="S22" s="165" t="s">
        <v>67</v>
      </c>
    </row>
    <row r="23" spans="1:19" ht="36">
      <c r="A23" s="165"/>
      <c r="B23" s="165"/>
      <c r="C23" s="37" t="s">
        <v>33</v>
      </c>
      <c r="D23" s="37" t="s">
        <v>68</v>
      </c>
      <c r="E23" s="165"/>
      <c r="F23" s="165"/>
      <c r="G23" s="165"/>
      <c r="H23" s="165" t="s">
        <v>35</v>
      </c>
      <c r="I23" s="165"/>
      <c r="J23" s="165"/>
      <c r="K23" s="37" t="s">
        <v>61</v>
      </c>
      <c r="L23" s="180"/>
      <c r="M23" s="165"/>
      <c r="N23" s="165"/>
      <c r="O23" s="165"/>
      <c r="P23" s="165"/>
      <c r="Q23" s="165"/>
      <c r="R23" s="165"/>
      <c r="S23" s="165"/>
    </row>
    <row r="24" spans="1:19" ht="36">
      <c r="A24" s="165"/>
      <c r="B24" s="165"/>
      <c r="C24" s="37" t="s">
        <v>39</v>
      </c>
      <c r="D24" s="37" t="s">
        <v>40</v>
      </c>
      <c r="E24" s="165"/>
      <c r="F24" s="165"/>
      <c r="G24" s="165"/>
      <c r="H24" s="165"/>
      <c r="I24" s="165" t="s">
        <v>69</v>
      </c>
      <c r="J24" s="165"/>
      <c r="K24" s="37" t="s">
        <v>63</v>
      </c>
      <c r="L24" s="180"/>
      <c r="M24" s="165"/>
      <c r="N24" s="165"/>
      <c r="O24" s="165"/>
      <c r="P24" s="165"/>
      <c r="Q24" s="165"/>
      <c r="R24" s="165"/>
      <c r="S24" s="165"/>
    </row>
    <row r="25" spans="1:19" ht="36">
      <c r="A25" s="165"/>
      <c r="B25" s="165"/>
      <c r="C25" s="37" t="s">
        <v>41</v>
      </c>
      <c r="D25" s="37" t="s">
        <v>42</v>
      </c>
      <c r="E25" s="165"/>
      <c r="F25" s="165"/>
      <c r="G25" s="165"/>
      <c r="H25" s="165"/>
      <c r="I25" s="165"/>
      <c r="J25" s="165"/>
      <c r="K25" s="37" t="s">
        <v>64</v>
      </c>
      <c r="L25" s="181"/>
      <c r="M25" s="165"/>
      <c r="N25" s="165"/>
      <c r="O25" s="165"/>
      <c r="P25" s="165"/>
      <c r="Q25" s="165"/>
      <c r="R25" s="165"/>
      <c r="S25" s="165"/>
    </row>
    <row r="26" spans="1:19" ht="36">
      <c r="A26" s="165"/>
      <c r="B26" s="165" t="s">
        <v>70</v>
      </c>
      <c r="C26" s="37" t="s">
        <v>22</v>
      </c>
      <c r="D26" s="37" t="s">
        <v>23</v>
      </c>
      <c r="E26" s="165"/>
      <c r="F26" s="165"/>
      <c r="G26" s="165" t="s">
        <v>71</v>
      </c>
      <c r="H26" s="37" t="s">
        <v>26</v>
      </c>
      <c r="I26" s="179">
        <v>0.96128</v>
      </c>
      <c r="J26" s="165">
        <v>7405801.29</v>
      </c>
      <c r="K26" s="37" t="s">
        <v>27</v>
      </c>
      <c r="L26" s="179"/>
      <c r="M26" s="165" t="s">
        <v>29</v>
      </c>
      <c r="N26" s="165">
        <v>529</v>
      </c>
      <c r="O26" s="165"/>
      <c r="P26" s="165">
        <v>180</v>
      </c>
      <c r="Q26" s="165" t="s">
        <v>30</v>
      </c>
      <c r="R26" s="165" t="s">
        <v>31</v>
      </c>
      <c r="S26" s="165" t="s">
        <v>55</v>
      </c>
    </row>
    <row r="27" spans="1:19" ht="36">
      <c r="A27" s="165"/>
      <c r="B27" s="165"/>
      <c r="C27" s="37" t="s">
        <v>33</v>
      </c>
      <c r="D27" s="37" t="s">
        <v>72</v>
      </c>
      <c r="E27" s="165"/>
      <c r="F27" s="165"/>
      <c r="G27" s="165"/>
      <c r="H27" s="165" t="s">
        <v>35</v>
      </c>
      <c r="I27" s="180"/>
      <c r="J27" s="165"/>
      <c r="K27" s="37" t="s">
        <v>61</v>
      </c>
      <c r="L27" s="180"/>
      <c r="M27" s="165"/>
      <c r="N27" s="165"/>
      <c r="O27" s="165"/>
      <c r="P27" s="165"/>
      <c r="Q27" s="165"/>
      <c r="R27" s="165"/>
      <c r="S27" s="165"/>
    </row>
    <row r="28" spans="1:19" ht="36">
      <c r="A28" s="165"/>
      <c r="B28" s="165"/>
      <c r="C28" s="37" t="s">
        <v>39</v>
      </c>
      <c r="D28" s="37" t="s">
        <v>40</v>
      </c>
      <c r="E28" s="165"/>
      <c r="F28" s="165"/>
      <c r="G28" s="165"/>
      <c r="H28" s="165"/>
      <c r="I28" s="165" t="s">
        <v>73</v>
      </c>
      <c r="J28" s="165"/>
      <c r="K28" s="37" t="s">
        <v>63</v>
      </c>
      <c r="L28" s="180"/>
      <c r="M28" s="165"/>
      <c r="N28" s="165"/>
      <c r="O28" s="165"/>
      <c r="P28" s="165"/>
      <c r="Q28" s="165"/>
      <c r="R28" s="165"/>
      <c r="S28" s="165"/>
    </row>
    <row r="29" spans="1:19" ht="36">
      <c r="A29" s="165"/>
      <c r="B29" s="165"/>
      <c r="C29" s="37" t="s">
        <v>41</v>
      </c>
      <c r="D29" s="37" t="s">
        <v>42</v>
      </c>
      <c r="E29" s="165"/>
      <c r="F29" s="165"/>
      <c r="G29" s="165"/>
      <c r="H29" s="165"/>
      <c r="I29" s="165"/>
      <c r="J29" s="165"/>
      <c r="K29" s="37" t="s">
        <v>64</v>
      </c>
      <c r="L29" s="181"/>
      <c r="M29" s="165"/>
      <c r="N29" s="165"/>
      <c r="O29" s="165"/>
      <c r="P29" s="165"/>
      <c r="Q29" s="165"/>
      <c r="R29" s="165"/>
      <c r="S29" s="165"/>
    </row>
    <row r="30" spans="1:19" ht="36">
      <c r="A30" s="165"/>
      <c r="B30" s="170" t="s">
        <v>74</v>
      </c>
      <c r="C30" s="37" t="s">
        <v>22</v>
      </c>
      <c r="D30" s="37" t="s">
        <v>23</v>
      </c>
      <c r="E30" s="165"/>
      <c r="F30" s="165"/>
      <c r="G30" s="165" t="s">
        <v>75</v>
      </c>
      <c r="H30" s="37" t="s">
        <v>26</v>
      </c>
      <c r="I30" s="165">
        <v>0.95483</v>
      </c>
      <c r="J30" s="165">
        <v>10804909.66</v>
      </c>
      <c r="K30" s="37" t="s">
        <v>27</v>
      </c>
      <c r="L30" s="179"/>
      <c r="M30" s="165" t="s">
        <v>54</v>
      </c>
      <c r="N30" s="165">
        <v>787.5</v>
      </c>
      <c r="O30" s="165"/>
      <c r="P30" s="165">
        <v>180</v>
      </c>
      <c r="Q30" s="170" t="s">
        <v>30</v>
      </c>
      <c r="R30" s="165"/>
      <c r="S30" s="165" t="s">
        <v>76</v>
      </c>
    </row>
    <row r="31" spans="1:19" ht="36">
      <c r="A31" s="165"/>
      <c r="B31" s="170"/>
      <c r="C31" s="37" t="s">
        <v>33</v>
      </c>
      <c r="D31" s="146" t="s">
        <v>77</v>
      </c>
      <c r="E31" s="165"/>
      <c r="F31" s="165"/>
      <c r="G31" s="165"/>
      <c r="H31" s="165" t="s">
        <v>35</v>
      </c>
      <c r="I31" s="165"/>
      <c r="J31" s="165"/>
      <c r="K31" s="37" t="s">
        <v>61</v>
      </c>
      <c r="L31" s="180"/>
      <c r="M31" s="165"/>
      <c r="N31" s="165"/>
      <c r="O31" s="165"/>
      <c r="P31" s="165"/>
      <c r="Q31" s="170"/>
      <c r="R31" s="165"/>
      <c r="S31" s="165"/>
    </row>
    <row r="32" spans="1:19" ht="36">
      <c r="A32" s="165"/>
      <c r="B32" s="170"/>
      <c r="C32" s="37" t="s">
        <v>39</v>
      </c>
      <c r="D32" s="37" t="s">
        <v>40</v>
      </c>
      <c r="E32" s="165"/>
      <c r="F32" s="165"/>
      <c r="G32" s="165"/>
      <c r="H32" s="165"/>
      <c r="I32" s="165"/>
      <c r="J32" s="165"/>
      <c r="K32" s="37" t="s">
        <v>63</v>
      </c>
      <c r="L32" s="180"/>
      <c r="M32" s="165"/>
      <c r="N32" s="165"/>
      <c r="O32" s="165"/>
      <c r="P32" s="165"/>
      <c r="Q32" s="170"/>
      <c r="R32" s="165"/>
      <c r="S32" s="165"/>
    </row>
    <row r="33" spans="1:19" ht="36">
      <c r="A33" s="165"/>
      <c r="B33" s="170"/>
      <c r="C33" s="37" t="s">
        <v>41</v>
      </c>
      <c r="D33" s="37" t="s">
        <v>42</v>
      </c>
      <c r="E33" s="165"/>
      <c r="F33" s="165"/>
      <c r="G33" s="165"/>
      <c r="H33" s="165"/>
      <c r="I33" s="165"/>
      <c r="J33" s="165"/>
      <c r="K33" s="37" t="s">
        <v>64</v>
      </c>
      <c r="L33" s="181"/>
      <c r="M33" s="165"/>
      <c r="N33" s="165"/>
      <c r="O33" s="165"/>
      <c r="P33" s="165"/>
      <c r="Q33" s="170"/>
      <c r="R33" s="165"/>
      <c r="S33" s="165"/>
    </row>
    <row r="34" spans="1:19" ht="24">
      <c r="A34" s="165">
        <v>2</v>
      </c>
      <c r="B34" s="170" t="s">
        <v>4316</v>
      </c>
      <c r="C34" s="37" t="s">
        <v>22</v>
      </c>
      <c r="D34" s="37" t="s">
        <v>78</v>
      </c>
      <c r="E34" s="165"/>
      <c r="F34" s="165"/>
      <c r="G34" s="165" t="s">
        <v>79</v>
      </c>
      <c r="H34" s="37" t="s">
        <v>80</v>
      </c>
      <c r="I34" s="165">
        <v>0.969</v>
      </c>
      <c r="J34" s="165">
        <v>3388836.36</v>
      </c>
      <c r="K34" s="37" t="s">
        <v>81</v>
      </c>
      <c r="L34" s="179"/>
      <c r="M34" s="165" t="s">
        <v>54</v>
      </c>
      <c r="N34" s="165">
        <v>300.7</v>
      </c>
      <c r="O34" s="165"/>
      <c r="P34" s="165">
        <v>50</v>
      </c>
      <c r="Q34" s="170" t="s">
        <v>30</v>
      </c>
      <c r="R34" s="165"/>
      <c r="S34" s="165" t="s">
        <v>82</v>
      </c>
    </row>
    <row r="35" spans="1:19" ht="24">
      <c r="A35" s="165"/>
      <c r="B35" s="170"/>
      <c r="C35" s="37" t="s">
        <v>33</v>
      </c>
      <c r="D35" s="146" t="s">
        <v>83</v>
      </c>
      <c r="E35" s="165"/>
      <c r="F35" s="165"/>
      <c r="G35" s="165"/>
      <c r="H35" s="165" t="s">
        <v>84</v>
      </c>
      <c r="I35" s="165"/>
      <c r="J35" s="165"/>
      <c r="K35" s="37" t="s">
        <v>85</v>
      </c>
      <c r="L35" s="180"/>
      <c r="M35" s="165"/>
      <c r="N35" s="165"/>
      <c r="O35" s="165"/>
      <c r="P35" s="165"/>
      <c r="Q35" s="170"/>
      <c r="R35" s="165"/>
      <c r="S35" s="165"/>
    </row>
    <row r="36" spans="1:19" ht="24">
      <c r="A36" s="165"/>
      <c r="B36" s="170"/>
      <c r="C36" s="37" t="s">
        <v>39</v>
      </c>
      <c r="D36" s="37" t="s">
        <v>40</v>
      </c>
      <c r="E36" s="165"/>
      <c r="F36" s="165"/>
      <c r="G36" s="165"/>
      <c r="H36" s="165"/>
      <c r="I36" s="165"/>
      <c r="J36" s="165"/>
      <c r="K36" s="37" t="s">
        <v>86</v>
      </c>
      <c r="L36" s="180"/>
      <c r="M36" s="165"/>
      <c r="N36" s="165"/>
      <c r="O36" s="165"/>
      <c r="P36" s="165"/>
      <c r="Q36" s="170"/>
      <c r="R36" s="165"/>
      <c r="S36" s="165"/>
    </row>
    <row r="37" spans="1:19" ht="24">
      <c r="A37" s="165"/>
      <c r="B37" s="170"/>
      <c r="C37" s="37" t="s">
        <v>41</v>
      </c>
      <c r="D37" s="37" t="s">
        <v>42</v>
      </c>
      <c r="E37" s="165"/>
      <c r="F37" s="165"/>
      <c r="G37" s="165"/>
      <c r="H37" s="165"/>
      <c r="I37" s="165"/>
      <c r="J37" s="165"/>
      <c r="K37" s="37" t="s">
        <v>87</v>
      </c>
      <c r="L37" s="181"/>
      <c r="M37" s="165"/>
      <c r="N37" s="165"/>
      <c r="O37" s="165"/>
      <c r="P37" s="165"/>
      <c r="Q37" s="170"/>
      <c r="R37" s="165"/>
      <c r="S37" s="165"/>
    </row>
    <row r="38" spans="1:19" ht="36">
      <c r="A38" s="165">
        <v>3</v>
      </c>
      <c r="B38" s="165" t="s">
        <v>4317</v>
      </c>
      <c r="C38" s="37" t="s">
        <v>22</v>
      </c>
      <c r="D38" s="37" t="s">
        <v>23</v>
      </c>
      <c r="E38" s="165"/>
      <c r="F38" s="165"/>
      <c r="G38" s="165" t="s">
        <v>88</v>
      </c>
      <c r="H38" s="37" t="s">
        <v>89</v>
      </c>
      <c r="I38" s="165" t="s">
        <v>90</v>
      </c>
      <c r="J38" s="165">
        <v>2983207.6</v>
      </c>
      <c r="K38" s="37" t="s">
        <v>91</v>
      </c>
      <c r="L38" s="165"/>
      <c r="M38" s="165" t="s">
        <v>29</v>
      </c>
      <c r="N38" s="165">
        <v>164.1</v>
      </c>
      <c r="O38" s="165"/>
      <c r="P38" s="165">
        <v>30</v>
      </c>
      <c r="Q38" s="165" t="s">
        <v>30</v>
      </c>
      <c r="R38" s="165" t="s">
        <v>31</v>
      </c>
      <c r="S38" s="165" t="s">
        <v>55</v>
      </c>
    </row>
    <row r="39" spans="1:19" ht="36">
      <c r="A39" s="165"/>
      <c r="B39" s="165"/>
      <c r="C39" s="37" t="s">
        <v>33</v>
      </c>
      <c r="D39" s="37" t="s">
        <v>92</v>
      </c>
      <c r="E39" s="165"/>
      <c r="F39" s="165"/>
      <c r="G39" s="165"/>
      <c r="H39" s="165" t="s">
        <v>93</v>
      </c>
      <c r="I39" s="165"/>
      <c r="J39" s="165"/>
      <c r="K39" s="37" t="s">
        <v>94</v>
      </c>
      <c r="L39" s="165"/>
      <c r="M39" s="165"/>
      <c r="N39" s="165"/>
      <c r="O39" s="165"/>
      <c r="P39" s="165"/>
      <c r="Q39" s="165"/>
      <c r="R39" s="165"/>
      <c r="S39" s="165"/>
    </row>
    <row r="40" spans="1:19" ht="36">
      <c r="A40" s="165"/>
      <c r="B40" s="165"/>
      <c r="C40" s="37" t="s">
        <v>39</v>
      </c>
      <c r="D40" s="37" t="s">
        <v>40</v>
      </c>
      <c r="E40" s="165"/>
      <c r="F40" s="165"/>
      <c r="G40" s="165"/>
      <c r="H40" s="165"/>
      <c r="I40" s="165"/>
      <c r="J40" s="165"/>
      <c r="K40" s="37" t="s">
        <v>95</v>
      </c>
      <c r="L40" s="165"/>
      <c r="M40" s="165"/>
      <c r="N40" s="165"/>
      <c r="O40" s="165"/>
      <c r="P40" s="165"/>
      <c r="Q40" s="165"/>
      <c r="R40" s="165"/>
      <c r="S40" s="165"/>
    </row>
    <row r="41" spans="1:19" ht="36">
      <c r="A41" s="165"/>
      <c r="B41" s="165"/>
      <c r="C41" s="37" t="s">
        <v>41</v>
      </c>
      <c r="D41" s="37" t="s">
        <v>96</v>
      </c>
      <c r="E41" s="165"/>
      <c r="F41" s="165"/>
      <c r="G41" s="165"/>
      <c r="H41" s="165"/>
      <c r="I41" s="165"/>
      <c r="J41" s="165"/>
      <c r="K41" s="37" t="s">
        <v>97</v>
      </c>
      <c r="L41" s="165"/>
      <c r="M41" s="165"/>
      <c r="N41" s="165"/>
      <c r="O41" s="165"/>
      <c r="P41" s="165"/>
      <c r="Q41" s="165"/>
      <c r="R41" s="165"/>
      <c r="S41" s="165"/>
    </row>
    <row r="42" spans="1:19" ht="14.25">
      <c r="A42" s="165" t="s">
        <v>4182</v>
      </c>
      <c r="B42" s="165"/>
      <c r="C42" s="165"/>
      <c r="D42" s="165"/>
      <c r="E42" s="37"/>
      <c r="F42" s="37"/>
      <c r="G42" s="37"/>
      <c r="H42" s="37"/>
      <c r="I42" s="37"/>
      <c r="J42" s="37"/>
      <c r="K42" s="37"/>
      <c r="L42" s="37"/>
      <c r="M42" s="37"/>
      <c r="N42" s="37"/>
      <c r="O42" s="37"/>
      <c r="P42" s="37"/>
      <c r="Q42" s="37"/>
      <c r="R42" s="37"/>
      <c r="S42" s="37"/>
    </row>
    <row r="43" spans="1:19" ht="36">
      <c r="A43" s="165">
        <v>4</v>
      </c>
      <c r="B43" s="165" t="s">
        <v>98</v>
      </c>
      <c r="C43" s="37" t="s">
        <v>22</v>
      </c>
      <c r="D43" s="37" t="s">
        <v>23</v>
      </c>
      <c r="E43" s="165">
        <v>5500</v>
      </c>
      <c r="F43" s="165" t="s">
        <v>99</v>
      </c>
      <c r="G43" s="165" t="s">
        <v>100</v>
      </c>
      <c r="H43" s="37" t="s">
        <v>26</v>
      </c>
      <c r="I43" s="165" t="s">
        <v>101</v>
      </c>
      <c r="J43" s="165">
        <v>8605380</v>
      </c>
      <c r="K43" s="37" t="s">
        <v>102</v>
      </c>
      <c r="L43" s="165" t="s">
        <v>28</v>
      </c>
      <c r="M43" s="165" t="s">
        <v>29</v>
      </c>
      <c r="N43" s="165">
        <v>893.4</v>
      </c>
      <c r="O43" s="165"/>
      <c r="P43" s="165">
        <v>150</v>
      </c>
      <c r="Q43" s="165" t="s">
        <v>30</v>
      </c>
      <c r="R43" s="165" t="s">
        <v>31</v>
      </c>
      <c r="S43" s="165" t="s">
        <v>103</v>
      </c>
    </row>
    <row r="44" spans="1:19" ht="36">
      <c r="A44" s="165"/>
      <c r="B44" s="165"/>
      <c r="C44" s="37" t="s">
        <v>33</v>
      </c>
      <c r="D44" s="37" t="s">
        <v>104</v>
      </c>
      <c r="E44" s="165"/>
      <c r="F44" s="165"/>
      <c r="G44" s="165"/>
      <c r="H44" s="165" t="s">
        <v>105</v>
      </c>
      <c r="I44" s="165"/>
      <c r="J44" s="165"/>
      <c r="K44" s="37" t="s">
        <v>106</v>
      </c>
      <c r="L44" s="165"/>
      <c r="M44" s="165"/>
      <c r="N44" s="165"/>
      <c r="O44" s="165"/>
      <c r="P44" s="165"/>
      <c r="Q44" s="165"/>
      <c r="R44" s="165"/>
      <c r="S44" s="165"/>
    </row>
    <row r="45" spans="1:19" ht="36">
      <c r="A45" s="165"/>
      <c r="B45" s="165"/>
      <c r="C45" s="37" t="s">
        <v>39</v>
      </c>
      <c r="D45" s="37" t="s">
        <v>40</v>
      </c>
      <c r="E45" s="165"/>
      <c r="F45" s="165"/>
      <c r="G45" s="165"/>
      <c r="H45" s="165"/>
      <c r="I45" s="165"/>
      <c r="J45" s="165"/>
      <c r="K45" s="37" t="s">
        <v>107</v>
      </c>
      <c r="L45" s="165"/>
      <c r="M45" s="165"/>
      <c r="N45" s="165"/>
      <c r="O45" s="165"/>
      <c r="P45" s="165"/>
      <c r="Q45" s="165"/>
      <c r="R45" s="165"/>
      <c r="S45" s="165"/>
    </row>
    <row r="46" spans="1:19" ht="36">
      <c r="A46" s="165"/>
      <c r="B46" s="165"/>
      <c r="C46" s="37" t="s">
        <v>41</v>
      </c>
      <c r="D46" s="37" t="s">
        <v>42</v>
      </c>
      <c r="E46" s="165"/>
      <c r="F46" s="165"/>
      <c r="G46" s="165"/>
      <c r="H46" s="165"/>
      <c r="I46" s="165"/>
      <c r="J46" s="165"/>
      <c r="K46" s="37" t="s">
        <v>108</v>
      </c>
      <c r="L46" s="165"/>
      <c r="M46" s="165"/>
      <c r="N46" s="165"/>
      <c r="O46" s="165"/>
      <c r="P46" s="165"/>
      <c r="Q46" s="165"/>
      <c r="R46" s="165"/>
      <c r="S46" s="165"/>
    </row>
    <row r="47" spans="1:19" ht="36">
      <c r="A47" s="165"/>
      <c r="B47" s="165" t="s">
        <v>109</v>
      </c>
      <c r="C47" s="37" t="s">
        <v>22</v>
      </c>
      <c r="D47" s="37" t="s">
        <v>23</v>
      </c>
      <c r="E47" s="165"/>
      <c r="F47" s="165"/>
      <c r="G47" s="165" t="s">
        <v>110</v>
      </c>
      <c r="H47" s="37" t="s">
        <v>26</v>
      </c>
      <c r="I47" s="165" t="s">
        <v>111</v>
      </c>
      <c r="J47" s="165">
        <v>8445838.1</v>
      </c>
      <c r="K47" s="37" t="s">
        <v>102</v>
      </c>
      <c r="L47" s="165"/>
      <c r="M47" s="165" t="s">
        <v>29</v>
      </c>
      <c r="N47" s="165">
        <v>733.7</v>
      </c>
      <c r="O47" s="165"/>
      <c r="P47" s="165">
        <v>150</v>
      </c>
      <c r="Q47" s="165" t="s">
        <v>30</v>
      </c>
      <c r="R47" s="165" t="s">
        <v>31</v>
      </c>
      <c r="S47" s="165" t="s">
        <v>103</v>
      </c>
    </row>
    <row r="48" spans="1:19" ht="36">
      <c r="A48" s="165"/>
      <c r="B48" s="165"/>
      <c r="C48" s="37" t="s">
        <v>33</v>
      </c>
      <c r="D48" s="37" t="s">
        <v>112</v>
      </c>
      <c r="E48" s="165"/>
      <c r="F48" s="165"/>
      <c r="G48" s="165"/>
      <c r="H48" s="165" t="s">
        <v>113</v>
      </c>
      <c r="I48" s="165"/>
      <c r="J48" s="165"/>
      <c r="K48" s="37" t="s">
        <v>106</v>
      </c>
      <c r="L48" s="165"/>
      <c r="M48" s="165"/>
      <c r="N48" s="165"/>
      <c r="O48" s="165"/>
      <c r="P48" s="165"/>
      <c r="Q48" s="165"/>
      <c r="R48" s="165"/>
      <c r="S48" s="165"/>
    </row>
    <row r="49" spans="1:19" ht="36">
      <c r="A49" s="165"/>
      <c r="B49" s="165"/>
      <c r="C49" s="37" t="s">
        <v>39</v>
      </c>
      <c r="D49" s="37" t="s">
        <v>40</v>
      </c>
      <c r="E49" s="165"/>
      <c r="F49" s="165"/>
      <c r="G49" s="165"/>
      <c r="H49" s="165"/>
      <c r="I49" s="165"/>
      <c r="J49" s="165"/>
      <c r="K49" s="37" t="s">
        <v>107</v>
      </c>
      <c r="L49" s="165"/>
      <c r="M49" s="165"/>
      <c r="N49" s="165"/>
      <c r="O49" s="165"/>
      <c r="P49" s="165"/>
      <c r="Q49" s="165"/>
      <c r="R49" s="165"/>
      <c r="S49" s="165"/>
    </row>
    <row r="50" spans="1:19" ht="36">
      <c r="A50" s="165"/>
      <c r="B50" s="165"/>
      <c r="C50" s="37" t="s">
        <v>41</v>
      </c>
      <c r="D50" s="37" t="s">
        <v>42</v>
      </c>
      <c r="E50" s="165"/>
      <c r="F50" s="165"/>
      <c r="G50" s="165"/>
      <c r="H50" s="165"/>
      <c r="I50" s="165"/>
      <c r="J50" s="165"/>
      <c r="K50" s="37" t="s">
        <v>108</v>
      </c>
      <c r="L50" s="165"/>
      <c r="M50" s="165"/>
      <c r="N50" s="165"/>
      <c r="O50" s="165"/>
      <c r="P50" s="165"/>
      <c r="Q50" s="165"/>
      <c r="R50" s="165"/>
      <c r="S50" s="165"/>
    </row>
    <row r="51" spans="1:19" ht="36">
      <c r="A51" s="165"/>
      <c r="B51" s="165" t="s">
        <v>114</v>
      </c>
      <c r="C51" s="37" t="s">
        <v>22</v>
      </c>
      <c r="D51" s="37" t="s">
        <v>23</v>
      </c>
      <c r="E51" s="165"/>
      <c r="F51" s="165"/>
      <c r="G51" s="165" t="s">
        <v>115</v>
      </c>
      <c r="H51" s="37" t="s">
        <v>26</v>
      </c>
      <c r="I51" s="165" t="s">
        <v>116</v>
      </c>
      <c r="J51" s="165">
        <v>8183238.68</v>
      </c>
      <c r="K51" s="37" t="s">
        <v>102</v>
      </c>
      <c r="L51" s="165"/>
      <c r="M51" s="165" t="s">
        <v>29</v>
      </c>
      <c r="N51" s="165">
        <v>793.5</v>
      </c>
      <c r="O51" s="165"/>
      <c r="P51" s="165">
        <v>150</v>
      </c>
      <c r="Q51" s="165" t="s">
        <v>59</v>
      </c>
      <c r="R51" s="165" t="s">
        <v>31</v>
      </c>
      <c r="S51" s="165" t="s">
        <v>103</v>
      </c>
    </row>
    <row r="52" spans="1:19" ht="36">
      <c r="A52" s="165"/>
      <c r="B52" s="165"/>
      <c r="C52" s="37" t="s">
        <v>33</v>
      </c>
      <c r="D52" s="37" t="s">
        <v>117</v>
      </c>
      <c r="E52" s="165"/>
      <c r="F52" s="165"/>
      <c r="G52" s="165"/>
      <c r="H52" s="165" t="s">
        <v>105</v>
      </c>
      <c r="I52" s="165"/>
      <c r="J52" s="165"/>
      <c r="K52" s="37" t="s">
        <v>106</v>
      </c>
      <c r="L52" s="165"/>
      <c r="M52" s="165"/>
      <c r="N52" s="165"/>
      <c r="O52" s="165"/>
      <c r="P52" s="165"/>
      <c r="Q52" s="165"/>
      <c r="R52" s="165"/>
      <c r="S52" s="165"/>
    </row>
    <row r="53" spans="1:19" ht="36">
      <c r="A53" s="165"/>
      <c r="B53" s="165"/>
      <c r="C53" s="37" t="s">
        <v>39</v>
      </c>
      <c r="D53" s="37" t="s">
        <v>40</v>
      </c>
      <c r="E53" s="165"/>
      <c r="F53" s="165"/>
      <c r="G53" s="165"/>
      <c r="H53" s="165"/>
      <c r="I53" s="165"/>
      <c r="J53" s="165"/>
      <c r="K53" s="37" t="s">
        <v>107</v>
      </c>
      <c r="L53" s="165"/>
      <c r="M53" s="165"/>
      <c r="N53" s="165"/>
      <c r="O53" s="165"/>
      <c r="P53" s="165"/>
      <c r="Q53" s="165"/>
      <c r="R53" s="165"/>
      <c r="S53" s="165"/>
    </row>
    <row r="54" spans="1:19" ht="36">
      <c r="A54" s="165"/>
      <c r="B54" s="165"/>
      <c r="C54" s="37" t="s">
        <v>41</v>
      </c>
      <c r="D54" s="37" t="s">
        <v>42</v>
      </c>
      <c r="E54" s="165"/>
      <c r="F54" s="165"/>
      <c r="G54" s="165"/>
      <c r="H54" s="165"/>
      <c r="I54" s="165"/>
      <c r="J54" s="165"/>
      <c r="K54" s="37" t="s">
        <v>108</v>
      </c>
      <c r="L54" s="165"/>
      <c r="M54" s="165"/>
      <c r="N54" s="165"/>
      <c r="O54" s="165"/>
      <c r="P54" s="165"/>
      <c r="Q54" s="165"/>
      <c r="R54" s="165"/>
      <c r="S54" s="165"/>
    </row>
    <row r="55" spans="1:19" ht="36">
      <c r="A55" s="165"/>
      <c r="B55" s="165" t="s">
        <v>118</v>
      </c>
      <c r="C55" s="37" t="s">
        <v>22</v>
      </c>
      <c r="D55" s="37" t="s">
        <v>23</v>
      </c>
      <c r="E55" s="165"/>
      <c r="F55" s="165"/>
      <c r="G55" s="165" t="s">
        <v>119</v>
      </c>
      <c r="H55" s="37" t="s">
        <v>26</v>
      </c>
      <c r="I55" s="165" t="s">
        <v>120</v>
      </c>
      <c r="J55" s="165">
        <v>5529028.88</v>
      </c>
      <c r="K55" s="37" t="s">
        <v>102</v>
      </c>
      <c r="L55" s="165"/>
      <c r="M55" s="165" t="s">
        <v>29</v>
      </c>
      <c r="N55" s="165">
        <v>994.14</v>
      </c>
      <c r="O55" s="165"/>
      <c r="P55" s="165">
        <v>150</v>
      </c>
      <c r="Q55" s="165" t="s">
        <v>30</v>
      </c>
      <c r="R55" s="165" t="s">
        <v>31</v>
      </c>
      <c r="S55" s="165" t="s">
        <v>103</v>
      </c>
    </row>
    <row r="56" spans="1:19" ht="36">
      <c r="A56" s="165"/>
      <c r="B56" s="165"/>
      <c r="C56" s="37" t="s">
        <v>33</v>
      </c>
      <c r="D56" s="37" t="s">
        <v>121</v>
      </c>
      <c r="E56" s="165"/>
      <c r="F56" s="165"/>
      <c r="G56" s="165"/>
      <c r="H56" s="165" t="s">
        <v>105</v>
      </c>
      <c r="I56" s="165"/>
      <c r="J56" s="165"/>
      <c r="K56" s="37" t="s">
        <v>106</v>
      </c>
      <c r="L56" s="165"/>
      <c r="M56" s="165"/>
      <c r="N56" s="165"/>
      <c r="O56" s="165"/>
      <c r="P56" s="165"/>
      <c r="Q56" s="165"/>
      <c r="R56" s="165"/>
      <c r="S56" s="165"/>
    </row>
    <row r="57" spans="1:19" ht="36">
      <c r="A57" s="165"/>
      <c r="B57" s="165"/>
      <c r="C57" s="37" t="s">
        <v>39</v>
      </c>
      <c r="D57" s="37" t="s">
        <v>40</v>
      </c>
      <c r="E57" s="165"/>
      <c r="F57" s="165"/>
      <c r="G57" s="165"/>
      <c r="H57" s="165"/>
      <c r="I57" s="165"/>
      <c r="J57" s="165">
        <v>4412404.45</v>
      </c>
      <c r="K57" s="37" t="s">
        <v>107</v>
      </c>
      <c r="L57" s="165"/>
      <c r="M57" s="165"/>
      <c r="N57" s="165"/>
      <c r="O57" s="165"/>
      <c r="P57" s="165"/>
      <c r="Q57" s="165"/>
      <c r="R57" s="165"/>
      <c r="S57" s="165"/>
    </row>
    <row r="58" spans="1:19" ht="36">
      <c r="A58" s="165"/>
      <c r="B58" s="165"/>
      <c r="C58" s="37" t="s">
        <v>41</v>
      </c>
      <c r="D58" s="37" t="s">
        <v>42</v>
      </c>
      <c r="E58" s="165"/>
      <c r="F58" s="165"/>
      <c r="G58" s="165"/>
      <c r="H58" s="165"/>
      <c r="I58" s="165"/>
      <c r="J58" s="165"/>
      <c r="K58" s="37" t="s">
        <v>108</v>
      </c>
      <c r="L58" s="165"/>
      <c r="M58" s="165"/>
      <c r="N58" s="165"/>
      <c r="O58" s="165"/>
      <c r="P58" s="165"/>
      <c r="Q58" s="165"/>
      <c r="R58" s="165"/>
      <c r="S58" s="165"/>
    </row>
    <row r="59" spans="1:19" ht="36">
      <c r="A59" s="165"/>
      <c r="B59" s="165" t="s">
        <v>122</v>
      </c>
      <c r="C59" s="37" t="s">
        <v>22</v>
      </c>
      <c r="D59" s="37" t="s">
        <v>23</v>
      </c>
      <c r="E59" s="165"/>
      <c r="F59" s="165"/>
      <c r="G59" s="165" t="s">
        <v>123</v>
      </c>
      <c r="H59" s="37" t="s">
        <v>26</v>
      </c>
      <c r="I59" s="165" t="s">
        <v>124</v>
      </c>
      <c r="J59" s="165">
        <v>8790827.4</v>
      </c>
      <c r="K59" s="37" t="s">
        <v>102</v>
      </c>
      <c r="L59" s="165"/>
      <c r="M59" s="165" t="s">
        <v>29</v>
      </c>
      <c r="N59" s="165">
        <v>652.9</v>
      </c>
      <c r="O59" s="165"/>
      <c r="P59" s="165">
        <v>150</v>
      </c>
      <c r="Q59" s="165" t="s">
        <v>30</v>
      </c>
      <c r="R59" s="165" t="s">
        <v>31</v>
      </c>
      <c r="S59" s="165" t="s">
        <v>103</v>
      </c>
    </row>
    <row r="60" spans="1:19" ht="36">
      <c r="A60" s="165"/>
      <c r="B60" s="165"/>
      <c r="C60" s="37" t="s">
        <v>33</v>
      </c>
      <c r="D60" s="37" t="s">
        <v>125</v>
      </c>
      <c r="E60" s="165"/>
      <c r="F60" s="165"/>
      <c r="G60" s="165"/>
      <c r="H60" s="165" t="s">
        <v>105</v>
      </c>
      <c r="I60" s="165"/>
      <c r="J60" s="165"/>
      <c r="K60" s="37" t="s">
        <v>126</v>
      </c>
      <c r="L60" s="165"/>
      <c r="M60" s="165"/>
      <c r="N60" s="165"/>
      <c r="O60" s="165"/>
      <c r="P60" s="165"/>
      <c r="Q60" s="165"/>
      <c r="R60" s="165"/>
      <c r="S60" s="165"/>
    </row>
    <row r="61" spans="1:19" ht="36">
      <c r="A61" s="165"/>
      <c r="B61" s="165"/>
      <c r="C61" s="37" t="s">
        <v>39</v>
      </c>
      <c r="D61" s="37" t="s">
        <v>40</v>
      </c>
      <c r="E61" s="165"/>
      <c r="F61" s="165"/>
      <c r="G61" s="165"/>
      <c r="H61" s="165"/>
      <c r="I61" s="165"/>
      <c r="J61" s="165"/>
      <c r="K61" s="37" t="s">
        <v>127</v>
      </c>
      <c r="L61" s="165"/>
      <c r="M61" s="165"/>
      <c r="N61" s="165"/>
      <c r="O61" s="165"/>
      <c r="P61" s="165"/>
      <c r="Q61" s="165"/>
      <c r="R61" s="165"/>
      <c r="S61" s="165"/>
    </row>
    <row r="62" spans="1:19" ht="24">
      <c r="A62" s="165"/>
      <c r="B62" s="165"/>
      <c r="C62" s="37" t="s">
        <v>41</v>
      </c>
      <c r="D62" s="37" t="s">
        <v>42</v>
      </c>
      <c r="E62" s="165"/>
      <c r="F62" s="165"/>
      <c r="G62" s="165"/>
      <c r="H62" s="165"/>
      <c r="I62" s="165"/>
      <c r="J62" s="165"/>
      <c r="K62" s="37" t="s">
        <v>128</v>
      </c>
      <c r="L62" s="165"/>
      <c r="M62" s="165"/>
      <c r="N62" s="165"/>
      <c r="O62" s="165"/>
      <c r="P62" s="165"/>
      <c r="Q62" s="165"/>
      <c r="R62" s="165"/>
      <c r="S62" s="165"/>
    </row>
    <row r="63" spans="1:19" ht="36">
      <c r="A63" s="165"/>
      <c r="B63" s="165" t="s">
        <v>129</v>
      </c>
      <c r="C63" s="37" t="s">
        <v>22</v>
      </c>
      <c r="D63" s="37" t="s">
        <v>23</v>
      </c>
      <c r="E63" s="165"/>
      <c r="F63" s="165"/>
      <c r="G63" s="165" t="s">
        <v>130</v>
      </c>
      <c r="H63" s="37" t="s">
        <v>26</v>
      </c>
      <c r="I63" s="165" t="s">
        <v>131</v>
      </c>
      <c r="J63" s="165">
        <v>10533888.09</v>
      </c>
      <c r="K63" s="37" t="s">
        <v>102</v>
      </c>
      <c r="L63" s="165"/>
      <c r="M63" s="165" t="s">
        <v>29</v>
      </c>
      <c r="N63" s="165">
        <v>1165.01</v>
      </c>
      <c r="O63" s="165"/>
      <c r="P63" s="165">
        <v>150</v>
      </c>
      <c r="Q63" s="165" t="s">
        <v>30</v>
      </c>
      <c r="R63" s="165" t="s">
        <v>31</v>
      </c>
      <c r="S63" s="165" t="s">
        <v>132</v>
      </c>
    </row>
    <row r="64" spans="1:19" ht="36">
      <c r="A64" s="165"/>
      <c r="B64" s="165"/>
      <c r="C64" s="37" t="s">
        <v>33</v>
      </c>
      <c r="D64" s="37" t="s">
        <v>133</v>
      </c>
      <c r="E64" s="165"/>
      <c r="F64" s="165"/>
      <c r="G64" s="165"/>
      <c r="H64" s="165" t="s">
        <v>105</v>
      </c>
      <c r="I64" s="165"/>
      <c r="J64" s="165"/>
      <c r="K64" s="37" t="s">
        <v>126</v>
      </c>
      <c r="L64" s="165"/>
      <c r="M64" s="165"/>
      <c r="N64" s="165"/>
      <c r="O64" s="165"/>
      <c r="P64" s="165"/>
      <c r="Q64" s="165"/>
      <c r="R64" s="165"/>
      <c r="S64" s="165"/>
    </row>
    <row r="65" spans="1:19" ht="36">
      <c r="A65" s="165"/>
      <c r="B65" s="165"/>
      <c r="C65" s="37" t="s">
        <v>39</v>
      </c>
      <c r="D65" s="37" t="s">
        <v>40</v>
      </c>
      <c r="E65" s="165"/>
      <c r="F65" s="165"/>
      <c r="G65" s="165"/>
      <c r="H65" s="165"/>
      <c r="I65" s="165"/>
      <c r="J65" s="165"/>
      <c r="K65" s="37" t="s">
        <v>127</v>
      </c>
      <c r="L65" s="165"/>
      <c r="M65" s="165"/>
      <c r="N65" s="165"/>
      <c r="O65" s="165"/>
      <c r="P65" s="165"/>
      <c r="Q65" s="165"/>
      <c r="R65" s="165"/>
      <c r="S65" s="165"/>
    </row>
    <row r="66" spans="1:19" ht="24">
      <c r="A66" s="165"/>
      <c r="B66" s="165"/>
      <c r="C66" s="37" t="s">
        <v>41</v>
      </c>
      <c r="D66" s="37" t="s">
        <v>42</v>
      </c>
      <c r="E66" s="165"/>
      <c r="F66" s="165"/>
      <c r="G66" s="165"/>
      <c r="H66" s="165"/>
      <c r="I66" s="165"/>
      <c r="J66" s="165"/>
      <c r="K66" s="37" t="s">
        <v>128</v>
      </c>
      <c r="L66" s="165"/>
      <c r="M66" s="165"/>
      <c r="N66" s="165"/>
      <c r="O66" s="165"/>
      <c r="P66" s="165"/>
      <c r="Q66" s="165"/>
      <c r="R66" s="165"/>
      <c r="S66" s="165"/>
    </row>
    <row r="67" spans="1:19" ht="14.25">
      <c r="A67" s="166" t="s">
        <v>134</v>
      </c>
      <c r="B67" s="167"/>
      <c r="C67" s="167"/>
      <c r="D67" s="167"/>
      <c r="E67" s="167"/>
      <c r="F67" s="167"/>
      <c r="G67" s="167"/>
      <c r="H67" s="167"/>
      <c r="I67" s="167"/>
      <c r="J67" s="167"/>
      <c r="K67" s="167"/>
      <c r="L67" s="167"/>
      <c r="M67" s="167"/>
      <c r="N67" s="167"/>
      <c r="O67" s="167"/>
      <c r="P67" s="167"/>
      <c r="Q67" s="167"/>
      <c r="R67" s="167"/>
      <c r="S67" s="168"/>
    </row>
    <row r="68" spans="1:19" ht="14.25">
      <c r="A68" s="166" t="s">
        <v>135</v>
      </c>
      <c r="B68" s="167"/>
      <c r="C68" s="167"/>
      <c r="D68" s="167"/>
      <c r="E68" s="167"/>
      <c r="F68" s="167"/>
      <c r="G68" s="167"/>
      <c r="H68" s="167"/>
      <c r="I68" s="167"/>
      <c r="J68" s="167"/>
      <c r="K68" s="167"/>
      <c r="L68" s="168"/>
      <c r="M68" s="37"/>
      <c r="N68" s="37"/>
      <c r="O68" s="37"/>
      <c r="P68" s="37"/>
      <c r="Q68" s="37"/>
      <c r="R68" s="37"/>
      <c r="S68" s="37"/>
    </row>
    <row r="69" spans="1:19" ht="24">
      <c r="A69" s="165">
        <v>5</v>
      </c>
      <c r="B69" s="165" t="s">
        <v>4183</v>
      </c>
      <c r="C69" s="37" t="s">
        <v>22</v>
      </c>
      <c r="D69" s="37" t="s">
        <v>136</v>
      </c>
      <c r="E69" s="165">
        <v>346</v>
      </c>
      <c r="F69" s="165" t="s">
        <v>137</v>
      </c>
      <c r="G69" s="165" t="s">
        <v>138</v>
      </c>
      <c r="H69" s="37" t="s">
        <v>139</v>
      </c>
      <c r="I69" s="165">
        <v>0.95433</v>
      </c>
      <c r="J69" s="165">
        <v>2788345</v>
      </c>
      <c r="K69" s="37" t="s">
        <v>140</v>
      </c>
      <c r="L69" s="165" t="s">
        <v>28</v>
      </c>
      <c r="M69" s="165" t="s">
        <v>29</v>
      </c>
      <c r="N69" s="165">
        <v>374.68</v>
      </c>
      <c r="O69" s="165"/>
      <c r="P69" s="165">
        <v>90</v>
      </c>
      <c r="Q69" s="165" t="s">
        <v>30</v>
      </c>
      <c r="R69" s="165" t="s">
        <v>31</v>
      </c>
      <c r="S69" s="165" t="s">
        <v>141</v>
      </c>
    </row>
    <row r="70" spans="1:19" ht="24">
      <c r="A70" s="165"/>
      <c r="B70" s="165"/>
      <c r="C70" s="37" t="s">
        <v>33</v>
      </c>
      <c r="D70" s="37" t="s">
        <v>142</v>
      </c>
      <c r="E70" s="165"/>
      <c r="F70" s="165"/>
      <c r="G70" s="165"/>
      <c r="H70" s="165" t="s">
        <v>143</v>
      </c>
      <c r="I70" s="165"/>
      <c r="J70" s="165"/>
      <c r="K70" s="37" t="s">
        <v>144</v>
      </c>
      <c r="L70" s="165"/>
      <c r="M70" s="165"/>
      <c r="N70" s="165"/>
      <c r="O70" s="165"/>
      <c r="P70" s="165"/>
      <c r="Q70" s="165"/>
      <c r="R70" s="165"/>
      <c r="S70" s="165"/>
    </row>
    <row r="71" spans="1:19" ht="24">
      <c r="A71" s="165"/>
      <c r="B71" s="165"/>
      <c r="C71" s="37" t="s">
        <v>39</v>
      </c>
      <c r="D71" s="37" t="s">
        <v>40</v>
      </c>
      <c r="E71" s="165"/>
      <c r="F71" s="165"/>
      <c r="G71" s="165"/>
      <c r="H71" s="165"/>
      <c r="I71" s="165" t="s">
        <v>145</v>
      </c>
      <c r="J71" s="165"/>
      <c r="K71" s="37" t="s">
        <v>146</v>
      </c>
      <c r="L71" s="165"/>
      <c r="M71" s="165"/>
      <c r="N71" s="165"/>
      <c r="O71" s="165"/>
      <c r="P71" s="165"/>
      <c r="Q71" s="165"/>
      <c r="R71" s="165"/>
      <c r="S71" s="165"/>
    </row>
    <row r="72" spans="1:19" ht="24">
      <c r="A72" s="165"/>
      <c r="B72" s="165"/>
      <c r="C72" s="37" t="s">
        <v>41</v>
      </c>
      <c r="D72" s="37" t="s">
        <v>42</v>
      </c>
      <c r="E72" s="165"/>
      <c r="F72" s="165"/>
      <c r="G72" s="165"/>
      <c r="H72" s="165"/>
      <c r="I72" s="165"/>
      <c r="J72" s="165"/>
      <c r="K72" s="37" t="s">
        <v>147</v>
      </c>
      <c r="L72" s="165"/>
      <c r="M72" s="165"/>
      <c r="N72" s="165"/>
      <c r="O72" s="165"/>
      <c r="P72" s="165"/>
      <c r="Q72" s="165"/>
      <c r="R72" s="165"/>
      <c r="S72" s="165"/>
    </row>
    <row r="73" spans="1:19" ht="36">
      <c r="A73" s="165">
        <v>6</v>
      </c>
      <c r="B73" s="170" t="s">
        <v>4184</v>
      </c>
      <c r="C73" s="37" t="s">
        <v>22</v>
      </c>
      <c r="D73" s="37" t="s">
        <v>136</v>
      </c>
      <c r="E73" s="165">
        <v>244</v>
      </c>
      <c r="F73" s="165" t="s">
        <v>137</v>
      </c>
      <c r="G73" s="165" t="s">
        <v>148</v>
      </c>
      <c r="H73" s="37" t="s">
        <v>149</v>
      </c>
      <c r="I73" s="165">
        <v>2043011.87</v>
      </c>
      <c r="J73" s="165">
        <v>1981000</v>
      </c>
      <c r="K73" s="37" t="s">
        <v>150</v>
      </c>
      <c r="L73" s="165" t="s">
        <v>28</v>
      </c>
      <c r="M73" s="165" t="s">
        <v>29</v>
      </c>
      <c r="N73" s="165">
        <v>192.1</v>
      </c>
      <c r="O73" s="165"/>
      <c r="P73" s="165">
        <v>20</v>
      </c>
      <c r="Q73" s="165" t="s">
        <v>30</v>
      </c>
      <c r="R73" s="165" t="s">
        <v>31</v>
      </c>
      <c r="S73" s="165" t="s">
        <v>151</v>
      </c>
    </row>
    <row r="74" spans="1:19" ht="24">
      <c r="A74" s="165"/>
      <c r="B74" s="170"/>
      <c r="C74" s="37" t="s">
        <v>33</v>
      </c>
      <c r="D74" s="37" t="s">
        <v>83</v>
      </c>
      <c r="E74" s="165"/>
      <c r="F74" s="165"/>
      <c r="G74" s="165"/>
      <c r="H74" s="165" t="s">
        <v>152</v>
      </c>
      <c r="I74" s="165"/>
      <c r="J74" s="165"/>
      <c r="K74" s="37" t="s">
        <v>153</v>
      </c>
      <c r="L74" s="165"/>
      <c r="M74" s="165"/>
      <c r="N74" s="165"/>
      <c r="O74" s="165"/>
      <c r="P74" s="165"/>
      <c r="Q74" s="165"/>
      <c r="R74" s="165"/>
      <c r="S74" s="165"/>
    </row>
    <row r="75" spans="1:19" ht="24">
      <c r="A75" s="165"/>
      <c r="B75" s="170"/>
      <c r="C75" s="37" t="s">
        <v>39</v>
      </c>
      <c r="D75" s="37" t="s">
        <v>40</v>
      </c>
      <c r="E75" s="165"/>
      <c r="F75" s="165"/>
      <c r="G75" s="165"/>
      <c r="H75" s="165"/>
      <c r="I75" s="180" t="s">
        <v>154</v>
      </c>
      <c r="J75" s="165"/>
      <c r="K75" s="37" t="s">
        <v>155</v>
      </c>
      <c r="L75" s="165"/>
      <c r="M75" s="165"/>
      <c r="N75" s="165"/>
      <c r="O75" s="165"/>
      <c r="P75" s="165"/>
      <c r="Q75" s="165"/>
      <c r="R75" s="165"/>
      <c r="S75" s="165"/>
    </row>
    <row r="76" spans="1:19" ht="24">
      <c r="A76" s="165"/>
      <c r="B76" s="170"/>
      <c r="C76" s="37" t="s">
        <v>41</v>
      </c>
      <c r="D76" s="37" t="s">
        <v>42</v>
      </c>
      <c r="E76" s="165"/>
      <c r="F76" s="165"/>
      <c r="G76" s="165"/>
      <c r="H76" s="165"/>
      <c r="I76" s="181"/>
      <c r="J76" s="165"/>
      <c r="K76" s="37" t="s">
        <v>156</v>
      </c>
      <c r="L76" s="165"/>
      <c r="M76" s="165"/>
      <c r="N76" s="165"/>
      <c r="O76" s="165"/>
      <c r="P76" s="165"/>
      <c r="Q76" s="165"/>
      <c r="R76" s="165"/>
      <c r="S76" s="165"/>
    </row>
    <row r="77" spans="1:19" ht="24">
      <c r="A77" s="165">
        <v>7</v>
      </c>
      <c r="B77" s="165" t="s">
        <v>4185</v>
      </c>
      <c r="C77" s="37" t="s">
        <v>22</v>
      </c>
      <c r="D77" s="37" t="s">
        <v>136</v>
      </c>
      <c r="E77" s="165">
        <v>48.3</v>
      </c>
      <c r="F77" s="165" t="s">
        <v>137</v>
      </c>
      <c r="G77" s="165" t="s">
        <v>157</v>
      </c>
      <c r="H77" s="37" t="s">
        <v>158</v>
      </c>
      <c r="I77" s="165">
        <v>382628</v>
      </c>
      <c r="J77" s="165">
        <v>382628</v>
      </c>
      <c r="K77" s="37" t="s">
        <v>159</v>
      </c>
      <c r="L77" s="165" t="s">
        <v>28</v>
      </c>
      <c r="M77" s="165" t="s">
        <v>29</v>
      </c>
      <c r="N77" s="165">
        <v>39.81</v>
      </c>
      <c r="O77" s="165"/>
      <c r="P77" s="165">
        <v>14</v>
      </c>
      <c r="Q77" s="165" t="s">
        <v>30</v>
      </c>
      <c r="R77" s="165" t="s">
        <v>31</v>
      </c>
      <c r="S77" s="165" t="s">
        <v>160</v>
      </c>
    </row>
    <row r="78" spans="1:19" ht="24">
      <c r="A78" s="165"/>
      <c r="B78" s="165"/>
      <c r="C78" s="37" t="s">
        <v>33</v>
      </c>
      <c r="D78" s="37" t="s">
        <v>161</v>
      </c>
      <c r="E78" s="165"/>
      <c r="F78" s="165"/>
      <c r="G78" s="165"/>
      <c r="H78" s="165" t="s">
        <v>162</v>
      </c>
      <c r="I78" s="165"/>
      <c r="J78" s="165"/>
      <c r="K78" s="37" t="s">
        <v>163</v>
      </c>
      <c r="L78" s="165"/>
      <c r="M78" s="165"/>
      <c r="N78" s="165"/>
      <c r="O78" s="165"/>
      <c r="P78" s="165"/>
      <c r="Q78" s="165"/>
      <c r="R78" s="165"/>
      <c r="S78" s="165"/>
    </row>
    <row r="79" spans="1:19" ht="24">
      <c r="A79" s="165"/>
      <c r="B79" s="165"/>
      <c r="C79" s="37" t="s">
        <v>39</v>
      </c>
      <c r="D79" s="37" t="s">
        <v>40</v>
      </c>
      <c r="E79" s="165"/>
      <c r="F79" s="165"/>
      <c r="G79" s="165"/>
      <c r="H79" s="165"/>
      <c r="I79" s="165" t="s">
        <v>164</v>
      </c>
      <c r="J79" s="165"/>
      <c r="K79" s="37" t="s">
        <v>165</v>
      </c>
      <c r="L79" s="165"/>
      <c r="M79" s="165"/>
      <c r="N79" s="165"/>
      <c r="O79" s="165"/>
      <c r="P79" s="165"/>
      <c r="Q79" s="165"/>
      <c r="R79" s="165"/>
      <c r="S79" s="165"/>
    </row>
    <row r="80" spans="1:19" ht="24">
      <c r="A80" s="165"/>
      <c r="B80" s="165"/>
      <c r="C80" s="37" t="s">
        <v>41</v>
      </c>
      <c r="D80" s="37" t="s">
        <v>42</v>
      </c>
      <c r="E80" s="165"/>
      <c r="F80" s="165"/>
      <c r="G80" s="165"/>
      <c r="H80" s="165"/>
      <c r="I80" s="165"/>
      <c r="J80" s="165"/>
      <c r="K80" s="37" t="s">
        <v>166</v>
      </c>
      <c r="L80" s="165"/>
      <c r="M80" s="165"/>
      <c r="N80" s="165"/>
      <c r="O80" s="165"/>
      <c r="P80" s="165"/>
      <c r="Q80" s="165"/>
      <c r="R80" s="165"/>
      <c r="S80" s="165"/>
    </row>
    <row r="81" spans="1:19" ht="24">
      <c r="A81" s="165">
        <v>8</v>
      </c>
      <c r="B81" s="165" t="s">
        <v>4186</v>
      </c>
      <c r="C81" s="37" t="s">
        <v>22</v>
      </c>
      <c r="D81" s="37" t="s">
        <v>136</v>
      </c>
      <c r="E81" s="165">
        <v>213</v>
      </c>
      <c r="F81" s="165" t="s">
        <v>137</v>
      </c>
      <c r="G81" s="165" t="s">
        <v>167</v>
      </c>
      <c r="H81" s="37" t="s">
        <v>158</v>
      </c>
      <c r="I81" s="165">
        <v>1369587.34</v>
      </c>
      <c r="J81" s="165">
        <v>1326500</v>
      </c>
      <c r="K81" s="37" t="s">
        <v>159</v>
      </c>
      <c r="L81" s="165" t="s">
        <v>28</v>
      </c>
      <c r="M81" s="165" t="s">
        <v>29</v>
      </c>
      <c r="N81" s="165">
        <v>171.6</v>
      </c>
      <c r="O81" s="165"/>
      <c r="P81" s="165">
        <v>30</v>
      </c>
      <c r="Q81" s="165" t="s">
        <v>30</v>
      </c>
      <c r="R81" s="165" t="s">
        <v>31</v>
      </c>
      <c r="S81" s="165" t="s">
        <v>168</v>
      </c>
    </row>
    <row r="82" spans="1:19" ht="24">
      <c r="A82" s="165"/>
      <c r="B82" s="165"/>
      <c r="C82" s="37" t="s">
        <v>33</v>
      </c>
      <c r="D82" s="37" t="s">
        <v>169</v>
      </c>
      <c r="E82" s="165"/>
      <c r="F82" s="165"/>
      <c r="G82" s="165"/>
      <c r="H82" s="165" t="s">
        <v>170</v>
      </c>
      <c r="I82" s="165"/>
      <c r="J82" s="165"/>
      <c r="K82" s="37" t="s">
        <v>163</v>
      </c>
      <c r="L82" s="165"/>
      <c r="M82" s="165"/>
      <c r="N82" s="165"/>
      <c r="O82" s="165"/>
      <c r="P82" s="165"/>
      <c r="Q82" s="165"/>
      <c r="R82" s="165"/>
      <c r="S82" s="165"/>
    </row>
    <row r="83" spans="1:19" ht="24">
      <c r="A83" s="165"/>
      <c r="B83" s="165"/>
      <c r="C83" s="37" t="s">
        <v>39</v>
      </c>
      <c r="D83" s="37" t="s">
        <v>40</v>
      </c>
      <c r="E83" s="165"/>
      <c r="F83" s="165"/>
      <c r="G83" s="165"/>
      <c r="H83" s="165"/>
      <c r="I83" s="165" t="s">
        <v>171</v>
      </c>
      <c r="J83" s="165"/>
      <c r="K83" s="37" t="s">
        <v>165</v>
      </c>
      <c r="L83" s="165"/>
      <c r="M83" s="165"/>
      <c r="N83" s="165"/>
      <c r="O83" s="165"/>
      <c r="P83" s="165"/>
      <c r="Q83" s="165"/>
      <c r="R83" s="165"/>
      <c r="S83" s="165"/>
    </row>
    <row r="84" spans="1:19" ht="24">
      <c r="A84" s="165"/>
      <c r="B84" s="165"/>
      <c r="C84" s="37" t="s">
        <v>41</v>
      </c>
      <c r="D84" s="37" t="s">
        <v>42</v>
      </c>
      <c r="E84" s="165"/>
      <c r="F84" s="165"/>
      <c r="G84" s="165"/>
      <c r="H84" s="165"/>
      <c r="I84" s="165"/>
      <c r="J84" s="165"/>
      <c r="K84" s="37" t="s">
        <v>166</v>
      </c>
      <c r="L84" s="165"/>
      <c r="M84" s="165"/>
      <c r="N84" s="165"/>
      <c r="O84" s="165"/>
      <c r="P84" s="165"/>
      <c r="Q84" s="165"/>
      <c r="R84" s="165"/>
      <c r="S84" s="165"/>
    </row>
    <row r="85" spans="1:19" ht="24">
      <c r="A85" s="165">
        <v>9</v>
      </c>
      <c r="B85" s="165" t="s">
        <v>4187</v>
      </c>
      <c r="C85" s="37" t="s">
        <v>22</v>
      </c>
      <c r="D85" s="37" t="s">
        <v>136</v>
      </c>
      <c r="E85" s="165">
        <v>145</v>
      </c>
      <c r="F85" s="165" t="s">
        <v>137</v>
      </c>
      <c r="G85" s="165" t="s">
        <v>172</v>
      </c>
      <c r="H85" s="37" t="s">
        <v>173</v>
      </c>
      <c r="I85" s="165">
        <v>977374.84</v>
      </c>
      <c r="J85" s="165">
        <v>933005.18</v>
      </c>
      <c r="K85" s="37" t="s">
        <v>174</v>
      </c>
      <c r="L85" s="165" t="s">
        <v>28</v>
      </c>
      <c r="M85" s="165" t="s">
        <v>29</v>
      </c>
      <c r="N85" s="165">
        <v>164.9</v>
      </c>
      <c r="O85" s="165"/>
      <c r="P85" s="165">
        <v>45</v>
      </c>
      <c r="Q85" s="165" t="s">
        <v>30</v>
      </c>
      <c r="R85" s="165" t="s">
        <v>31</v>
      </c>
      <c r="S85" s="165" t="s">
        <v>175</v>
      </c>
    </row>
    <row r="86" spans="1:19" ht="24">
      <c r="A86" s="165"/>
      <c r="B86" s="165"/>
      <c r="C86" s="37" t="s">
        <v>33</v>
      </c>
      <c r="D86" s="37" t="s">
        <v>176</v>
      </c>
      <c r="E86" s="165"/>
      <c r="F86" s="165"/>
      <c r="G86" s="165"/>
      <c r="H86" s="165" t="s">
        <v>177</v>
      </c>
      <c r="I86" s="165"/>
      <c r="J86" s="165"/>
      <c r="K86" s="37" t="s">
        <v>178</v>
      </c>
      <c r="L86" s="165"/>
      <c r="M86" s="165"/>
      <c r="N86" s="165"/>
      <c r="O86" s="165"/>
      <c r="P86" s="165"/>
      <c r="Q86" s="165"/>
      <c r="R86" s="165"/>
      <c r="S86" s="165"/>
    </row>
    <row r="87" spans="1:19" ht="24">
      <c r="A87" s="165"/>
      <c r="B87" s="165"/>
      <c r="C87" s="37" t="s">
        <v>39</v>
      </c>
      <c r="D87" s="37" t="s">
        <v>40</v>
      </c>
      <c r="E87" s="165"/>
      <c r="F87" s="165"/>
      <c r="G87" s="165"/>
      <c r="H87" s="165"/>
      <c r="I87" s="165" t="s">
        <v>179</v>
      </c>
      <c r="J87" s="165"/>
      <c r="K87" s="37" t="s">
        <v>180</v>
      </c>
      <c r="L87" s="165"/>
      <c r="M87" s="165"/>
      <c r="N87" s="165"/>
      <c r="O87" s="165"/>
      <c r="P87" s="165"/>
      <c r="Q87" s="165"/>
      <c r="R87" s="165"/>
      <c r="S87" s="165"/>
    </row>
    <row r="88" spans="1:19" ht="24">
      <c r="A88" s="165"/>
      <c r="B88" s="165"/>
      <c r="C88" s="37" t="s">
        <v>41</v>
      </c>
      <c r="D88" s="37" t="s">
        <v>42</v>
      </c>
      <c r="E88" s="165"/>
      <c r="F88" s="165"/>
      <c r="G88" s="165"/>
      <c r="H88" s="165"/>
      <c r="I88" s="165"/>
      <c r="J88" s="165"/>
      <c r="K88" s="37" t="s">
        <v>181</v>
      </c>
      <c r="L88" s="165"/>
      <c r="M88" s="165"/>
      <c r="N88" s="165"/>
      <c r="O88" s="165"/>
      <c r="P88" s="165"/>
      <c r="Q88" s="165"/>
      <c r="R88" s="165"/>
      <c r="S88" s="165"/>
    </row>
    <row r="89" spans="1:19" ht="24">
      <c r="A89" s="165">
        <v>10</v>
      </c>
      <c r="B89" s="165" t="s">
        <v>4188</v>
      </c>
      <c r="C89" s="37" t="s">
        <v>22</v>
      </c>
      <c r="D89" s="37" t="s">
        <v>136</v>
      </c>
      <c r="E89" s="165">
        <v>719</v>
      </c>
      <c r="F89" s="165" t="s">
        <v>137</v>
      </c>
      <c r="G89" s="165" t="s">
        <v>182</v>
      </c>
      <c r="H89" s="37" t="s">
        <v>183</v>
      </c>
      <c r="I89" s="165">
        <v>0.95193</v>
      </c>
      <c r="J89" s="165">
        <v>6087516.1</v>
      </c>
      <c r="K89" s="37" t="s">
        <v>183</v>
      </c>
      <c r="L89" s="165" t="s">
        <v>28</v>
      </c>
      <c r="M89" s="165" t="s">
        <v>29</v>
      </c>
      <c r="N89" s="165">
        <v>670.54</v>
      </c>
      <c r="O89" s="165"/>
      <c r="P89" s="165">
        <v>45</v>
      </c>
      <c r="Q89" s="165" t="s">
        <v>30</v>
      </c>
      <c r="R89" s="165" t="s">
        <v>31</v>
      </c>
      <c r="S89" s="165" t="s">
        <v>184</v>
      </c>
    </row>
    <row r="90" spans="1:19" ht="24">
      <c r="A90" s="165"/>
      <c r="B90" s="165"/>
      <c r="C90" s="37" t="s">
        <v>33</v>
      </c>
      <c r="D90" s="37" t="s">
        <v>185</v>
      </c>
      <c r="E90" s="165"/>
      <c r="F90" s="165"/>
      <c r="G90" s="165"/>
      <c r="H90" s="165" t="s">
        <v>186</v>
      </c>
      <c r="I90" s="165"/>
      <c r="J90" s="165"/>
      <c r="K90" s="37" t="s">
        <v>187</v>
      </c>
      <c r="L90" s="165"/>
      <c r="M90" s="165"/>
      <c r="N90" s="165"/>
      <c r="O90" s="165"/>
      <c r="P90" s="165"/>
      <c r="Q90" s="165"/>
      <c r="R90" s="165"/>
      <c r="S90" s="165"/>
    </row>
    <row r="91" spans="1:19" ht="24">
      <c r="A91" s="165"/>
      <c r="B91" s="165"/>
      <c r="C91" s="37" t="s">
        <v>39</v>
      </c>
      <c r="D91" s="37" t="s">
        <v>40</v>
      </c>
      <c r="E91" s="165"/>
      <c r="F91" s="165"/>
      <c r="G91" s="165"/>
      <c r="H91" s="165"/>
      <c r="I91" s="165" t="s">
        <v>188</v>
      </c>
      <c r="J91" s="165"/>
      <c r="K91" s="37" t="s">
        <v>189</v>
      </c>
      <c r="L91" s="165"/>
      <c r="M91" s="165"/>
      <c r="N91" s="165"/>
      <c r="O91" s="165"/>
      <c r="P91" s="165"/>
      <c r="Q91" s="165"/>
      <c r="R91" s="165"/>
      <c r="S91" s="165"/>
    </row>
    <row r="92" spans="1:19" ht="24">
      <c r="A92" s="165"/>
      <c r="B92" s="165"/>
      <c r="C92" s="37" t="s">
        <v>41</v>
      </c>
      <c r="D92" s="37" t="s">
        <v>42</v>
      </c>
      <c r="E92" s="165"/>
      <c r="F92" s="165"/>
      <c r="G92" s="165"/>
      <c r="H92" s="165"/>
      <c r="I92" s="165"/>
      <c r="J92" s="165"/>
      <c r="K92" s="37" t="s">
        <v>190</v>
      </c>
      <c r="L92" s="165"/>
      <c r="M92" s="165"/>
      <c r="N92" s="165"/>
      <c r="O92" s="165"/>
      <c r="P92" s="165"/>
      <c r="Q92" s="165"/>
      <c r="R92" s="165"/>
      <c r="S92" s="165"/>
    </row>
    <row r="93" spans="1:19" ht="24">
      <c r="A93" s="165">
        <v>11</v>
      </c>
      <c r="B93" s="165" t="s">
        <v>4189</v>
      </c>
      <c r="C93" s="37" t="s">
        <v>22</v>
      </c>
      <c r="D93" s="37" t="s">
        <v>136</v>
      </c>
      <c r="E93" s="165">
        <v>450</v>
      </c>
      <c r="F93" s="165" t="s">
        <v>137</v>
      </c>
      <c r="G93" s="165" t="s">
        <v>191</v>
      </c>
      <c r="H93" s="37" t="s">
        <v>192</v>
      </c>
      <c r="I93" s="165">
        <v>0.94989</v>
      </c>
      <c r="J93" s="165">
        <v>876805</v>
      </c>
      <c r="K93" s="37" t="s">
        <v>193</v>
      </c>
      <c r="L93" s="165" t="s">
        <v>28</v>
      </c>
      <c r="M93" s="165" t="s">
        <v>29</v>
      </c>
      <c r="N93" s="165">
        <v>79.8</v>
      </c>
      <c r="O93" s="165"/>
      <c r="P93" s="165">
        <v>14</v>
      </c>
      <c r="Q93" s="165" t="s">
        <v>30</v>
      </c>
      <c r="R93" s="165" t="s">
        <v>31</v>
      </c>
      <c r="S93" s="165" t="s">
        <v>194</v>
      </c>
    </row>
    <row r="94" spans="1:19" ht="24">
      <c r="A94" s="165"/>
      <c r="B94" s="165"/>
      <c r="C94" s="37" t="s">
        <v>33</v>
      </c>
      <c r="D94" s="37" t="s">
        <v>195</v>
      </c>
      <c r="E94" s="165"/>
      <c r="F94" s="165"/>
      <c r="G94" s="165"/>
      <c r="H94" s="165" t="s">
        <v>196</v>
      </c>
      <c r="I94" s="165"/>
      <c r="J94" s="165"/>
      <c r="K94" s="37" t="s">
        <v>197</v>
      </c>
      <c r="L94" s="165"/>
      <c r="M94" s="165"/>
      <c r="N94" s="165"/>
      <c r="O94" s="165"/>
      <c r="P94" s="165"/>
      <c r="Q94" s="165"/>
      <c r="R94" s="165"/>
      <c r="S94" s="165"/>
    </row>
    <row r="95" spans="1:19" ht="24">
      <c r="A95" s="165"/>
      <c r="B95" s="165"/>
      <c r="C95" s="37" t="s">
        <v>39</v>
      </c>
      <c r="D95" s="37" t="s">
        <v>40</v>
      </c>
      <c r="E95" s="165"/>
      <c r="F95" s="165"/>
      <c r="G95" s="165"/>
      <c r="H95" s="165"/>
      <c r="I95" s="165" t="s">
        <v>198</v>
      </c>
      <c r="J95" s="165"/>
      <c r="K95" s="37" t="s">
        <v>199</v>
      </c>
      <c r="L95" s="165"/>
      <c r="M95" s="165"/>
      <c r="N95" s="165"/>
      <c r="O95" s="165"/>
      <c r="P95" s="165"/>
      <c r="Q95" s="165"/>
      <c r="R95" s="165"/>
      <c r="S95" s="165"/>
    </row>
    <row r="96" spans="1:19" ht="24">
      <c r="A96" s="165"/>
      <c r="B96" s="165"/>
      <c r="C96" s="37" t="s">
        <v>41</v>
      </c>
      <c r="D96" s="37" t="s">
        <v>42</v>
      </c>
      <c r="E96" s="165"/>
      <c r="F96" s="165"/>
      <c r="G96" s="165"/>
      <c r="H96" s="165"/>
      <c r="I96" s="165"/>
      <c r="J96" s="165"/>
      <c r="K96" s="37" t="s">
        <v>200</v>
      </c>
      <c r="L96" s="165"/>
      <c r="M96" s="165"/>
      <c r="N96" s="165"/>
      <c r="O96" s="165"/>
      <c r="P96" s="165"/>
      <c r="Q96" s="165"/>
      <c r="R96" s="165"/>
      <c r="S96" s="165"/>
    </row>
    <row r="97" spans="1:19" ht="24">
      <c r="A97" s="165"/>
      <c r="B97" s="165" t="s">
        <v>201</v>
      </c>
      <c r="C97" s="37" t="s">
        <v>22</v>
      </c>
      <c r="D97" s="37" t="s">
        <v>136</v>
      </c>
      <c r="E97" s="165"/>
      <c r="F97" s="165"/>
      <c r="G97" s="165"/>
      <c r="H97" s="37" t="s">
        <v>192</v>
      </c>
      <c r="I97" s="165">
        <v>0.95543</v>
      </c>
      <c r="J97" s="165">
        <v>593333</v>
      </c>
      <c r="K97" s="37" t="s">
        <v>193</v>
      </c>
      <c r="L97" s="165" t="s">
        <v>28</v>
      </c>
      <c r="M97" s="165" t="s">
        <v>29</v>
      </c>
      <c r="N97" s="165">
        <v>54.4</v>
      </c>
      <c r="O97" s="165"/>
      <c r="P97" s="165">
        <v>14</v>
      </c>
      <c r="Q97" s="165" t="s">
        <v>30</v>
      </c>
      <c r="R97" s="165" t="s">
        <v>31</v>
      </c>
      <c r="S97" s="165" t="s">
        <v>194</v>
      </c>
    </row>
    <row r="98" spans="1:19" ht="24">
      <c r="A98" s="165"/>
      <c r="B98" s="165"/>
      <c r="C98" s="37" t="s">
        <v>33</v>
      </c>
      <c r="D98" s="37" t="s">
        <v>202</v>
      </c>
      <c r="E98" s="165"/>
      <c r="F98" s="165"/>
      <c r="G98" s="165"/>
      <c r="H98" s="165" t="s">
        <v>196</v>
      </c>
      <c r="I98" s="165"/>
      <c r="J98" s="165"/>
      <c r="K98" s="37" t="s">
        <v>197</v>
      </c>
      <c r="L98" s="165"/>
      <c r="M98" s="165"/>
      <c r="N98" s="165"/>
      <c r="O98" s="165"/>
      <c r="P98" s="165"/>
      <c r="Q98" s="165"/>
      <c r="R98" s="165"/>
      <c r="S98" s="165"/>
    </row>
    <row r="99" spans="1:19" ht="24">
      <c r="A99" s="165"/>
      <c r="B99" s="165"/>
      <c r="C99" s="37" t="s">
        <v>39</v>
      </c>
      <c r="D99" s="37" t="s">
        <v>40</v>
      </c>
      <c r="E99" s="165"/>
      <c r="F99" s="165"/>
      <c r="G99" s="165"/>
      <c r="H99" s="165"/>
      <c r="I99" s="165" t="s">
        <v>203</v>
      </c>
      <c r="J99" s="165"/>
      <c r="K99" s="37" t="s">
        <v>199</v>
      </c>
      <c r="L99" s="165"/>
      <c r="M99" s="165"/>
      <c r="N99" s="165"/>
      <c r="O99" s="165"/>
      <c r="P99" s="165"/>
      <c r="Q99" s="165"/>
      <c r="R99" s="165"/>
      <c r="S99" s="165"/>
    </row>
    <row r="100" spans="1:19" ht="24">
      <c r="A100" s="165"/>
      <c r="B100" s="165"/>
      <c r="C100" s="37" t="s">
        <v>41</v>
      </c>
      <c r="D100" s="37" t="s">
        <v>42</v>
      </c>
      <c r="E100" s="165"/>
      <c r="F100" s="165"/>
      <c r="G100" s="165"/>
      <c r="H100" s="165"/>
      <c r="I100" s="165"/>
      <c r="J100" s="165"/>
      <c r="K100" s="37" t="s">
        <v>200</v>
      </c>
      <c r="L100" s="165"/>
      <c r="M100" s="165"/>
      <c r="N100" s="165"/>
      <c r="O100" s="165"/>
      <c r="P100" s="165"/>
      <c r="Q100" s="165"/>
      <c r="R100" s="165"/>
      <c r="S100" s="165"/>
    </row>
    <row r="101" spans="1:19" ht="24">
      <c r="A101" s="165"/>
      <c r="B101" s="165" t="s">
        <v>204</v>
      </c>
      <c r="C101" s="37" t="s">
        <v>22</v>
      </c>
      <c r="D101" s="37" t="s">
        <v>136</v>
      </c>
      <c r="E101" s="165"/>
      <c r="F101" s="165"/>
      <c r="G101" s="165"/>
      <c r="H101" s="37" t="s">
        <v>192</v>
      </c>
      <c r="I101" s="165">
        <v>0.95439</v>
      </c>
      <c r="J101" s="165">
        <v>458790</v>
      </c>
      <c r="K101" s="37" t="s">
        <v>193</v>
      </c>
      <c r="L101" s="165" t="s">
        <v>28</v>
      </c>
      <c r="M101" s="165" t="s">
        <v>29</v>
      </c>
      <c r="N101" s="165">
        <v>61.18</v>
      </c>
      <c r="O101" s="165"/>
      <c r="P101" s="165">
        <v>14</v>
      </c>
      <c r="Q101" s="165" t="s">
        <v>30</v>
      </c>
      <c r="R101" s="165" t="s">
        <v>31</v>
      </c>
      <c r="S101" s="165" t="s">
        <v>205</v>
      </c>
    </row>
    <row r="102" spans="1:19" ht="24">
      <c r="A102" s="165"/>
      <c r="B102" s="165"/>
      <c r="C102" s="37" t="s">
        <v>33</v>
      </c>
      <c r="D102" s="37" t="s">
        <v>206</v>
      </c>
      <c r="E102" s="165"/>
      <c r="F102" s="165"/>
      <c r="G102" s="165"/>
      <c r="H102" s="165" t="s">
        <v>196</v>
      </c>
      <c r="I102" s="165"/>
      <c r="J102" s="165"/>
      <c r="K102" s="37" t="s">
        <v>197</v>
      </c>
      <c r="L102" s="165"/>
      <c r="M102" s="165"/>
      <c r="N102" s="165"/>
      <c r="O102" s="165"/>
      <c r="P102" s="165"/>
      <c r="Q102" s="165"/>
      <c r="R102" s="165"/>
      <c r="S102" s="165"/>
    </row>
    <row r="103" spans="1:19" ht="24">
      <c r="A103" s="165"/>
      <c r="B103" s="165"/>
      <c r="C103" s="37" t="s">
        <v>39</v>
      </c>
      <c r="D103" s="37" t="s">
        <v>40</v>
      </c>
      <c r="E103" s="165"/>
      <c r="F103" s="165"/>
      <c r="G103" s="165"/>
      <c r="H103" s="165"/>
      <c r="I103" s="165" t="s">
        <v>207</v>
      </c>
      <c r="J103" s="165"/>
      <c r="K103" s="37" t="s">
        <v>199</v>
      </c>
      <c r="L103" s="165"/>
      <c r="M103" s="165"/>
      <c r="N103" s="165"/>
      <c r="O103" s="165"/>
      <c r="P103" s="165"/>
      <c r="Q103" s="165"/>
      <c r="R103" s="165"/>
      <c r="S103" s="165"/>
    </row>
    <row r="104" spans="1:19" ht="24">
      <c r="A104" s="165"/>
      <c r="B104" s="165"/>
      <c r="C104" s="37" t="s">
        <v>41</v>
      </c>
      <c r="D104" s="37" t="s">
        <v>42</v>
      </c>
      <c r="E104" s="165"/>
      <c r="F104" s="165"/>
      <c r="G104" s="165"/>
      <c r="H104" s="165"/>
      <c r="I104" s="165"/>
      <c r="J104" s="165"/>
      <c r="K104" s="37" t="s">
        <v>200</v>
      </c>
      <c r="L104" s="165"/>
      <c r="M104" s="165"/>
      <c r="N104" s="165"/>
      <c r="O104" s="165"/>
      <c r="P104" s="165"/>
      <c r="Q104" s="165"/>
      <c r="R104" s="165"/>
      <c r="S104" s="165"/>
    </row>
    <row r="105" spans="1:19" ht="24">
      <c r="A105" s="165"/>
      <c r="B105" s="165" t="s">
        <v>208</v>
      </c>
      <c r="C105" s="37" t="s">
        <v>22</v>
      </c>
      <c r="D105" s="37" t="s">
        <v>136</v>
      </c>
      <c r="E105" s="165"/>
      <c r="F105" s="165"/>
      <c r="G105" s="165"/>
      <c r="H105" s="37" t="s">
        <v>192</v>
      </c>
      <c r="I105" s="165">
        <v>0.95555</v>
      </c>
      <c r="J105" s="165">
        <v>556367</v>
      </c>
      <c r="K105" s="37" t="s">
        <v>193</v>
      </c>
      <c r="L105" s="165" t="s">
        <v>28</v>
      </c>
      <c r="M105" s="165" t="s">
        <v>29</v>
      </c>
      <c r="N105" s="165">
        <v>64.31</v>
      </c>
      <c r="O105" s="165"/>
      <c r="P105" s="165">
        <v>14</v>
      </c>
      <c r="Q105" s="165" t="s">
        <v>30</v>
      </c>
      <c r="R105" s="165" t="s">
        <v>31</v>
      </c>
      <c r="S105" s="165" t="s">
        <v>194</v>
      </c>
    </row>
    <row r="106" spans="1:19" ht="24">
      <c r="A106" s="165"/>
      <c r="B106" s="165"/>
      <c r="C106" s="37" t="s">
        <v>33</v>
      </c>
      <c r="D106" s="37" t="s">
        <v>209</v>
      </c>
      <c r="E106" s="165"/>
      <c r="F106" s="165"/>
      <c r="G106" s="165"/>
      <c r="H106" s="165" t="s">
        <v>196</v>
      </c>
      <c r="I106" s="165"/>
      <c r="J106" s="165"/>
      <c r="K106" s="37" t="s">
        <v>197</v>
      </c>
      <c r="L106" s="165"/>
      <c r="M106" s="165"/>
      <c r="N106" s="165"/>
      <c r="O106" s="165"/>
      <c r="P106" s="165"/>
      <c r="Q106" s="165"/>
      <c r="R106" s="165"/>
      <c r="S106" s="165"/>
    </row>
    <row r="107" spans="1:19" ht="24">
      <c r="A107" s="165"/>
      <c r="B107" s="165"/>
      <c r="C107" s="37" t="s">
        <v>39</v>
      </c>
      <c r="D107" s="37" t="s">
        <v>40</v>
      </c>
      <c r="E107" s="165"/>
      <c r="F107" s="165"/>
      <c r="G107" s="165"/>
      <c r="H107" s="165"/>
      <c r="I107" s="165" t="s">
        <v>210</v>
      </c>
      <c r="J107" s="165"/>
      <c r="K107" s="37" t="s">
        <v>199</v>
      </c>
      <c r="L107" s="165"/>
      <c r="M107" s="165"/>
      <c r="N107" s="165"/>
      <c r="O107" s="165"/>
      <c r="P107" s="165"/>
      <c r="Q107" s="165"/>
      <c r="R107" s="165"/>
      <c r="S107" s="165"/>
    </row>
    <row r="108" spans="1:19" ht="24">
      <c r="A108" s="165"/>
      <c r="B108" s="165"/>
      <c r="C108" s="37" t="s">
        <v>41</v>
      </c>
      <c r="D108" s="37" t="s">
        <v>42</v>
      </c>
      <c r="E108" s="165"/>
      <c r="F108" s="165"/>
      <c r="G108" s="165"/>
      <c r="H108" s="165"/>
      <c r="I108" s="165"/>
      <c r="J108" s="165"/>
      <c r="K108" s="37" t="s">
        <v>200</v>
      </c>
      <c r="L108" s="165"/>
      <c r="M108" s="165"/>
      <c r="N108" s="165"/>
      <c r="O108" s="165"/>
      <c r="P108" s="165"/>
      <c r="Q108" s="165"/>
      <c r="R108" s="165"/>
      <c r="S108" s="165"/>
    </row>
    <row r="109" spans="1:19" ht="24">
      <c r="A109" s="165">
        <v>12</v>
      </c>
      <c r="B109" s="165" t="s">
        <v>4190</v>
      </c>
      <c r="C109" s="37" t="s">
        <v>22</v>
      </c>
      <c r="D109" s="37" t="s">
        <v>136</v>
      </c>
      <c r="E109" s="165">
        <v>818</v>
      </c>
      <c r="F109" s="165" t="s">
        <v>137</v>
      </c>
      <c r="G109" s="165" t="s">
        <v>211</v>
      </c>
      <c r="H109" s="37" t="s">
        <v>212</v>
      </c>
      <c r="I109" s="165">
        <v>0.95486</v>
      </c>
      <c r="J109" s="165">
        <v>1275180.21</v>
      </c>
      <c r="K109" s="37" t="s">
        <v>213</v>
      </c>
      <c r="L109" s="165" t="s">
        <v>28</v>
      </c>
      <c r="M109" s="165" t="s">
        <v>29</v>
      </c>
      <c r="N109" s="165">
        <v>118.4</v>
      </c>
      <c r="O109" s="165"/>
      <c r="P109" s="165">
        <v>16</v>
      </c>
      <c r="Q109" s="165" t="s">
        <v>30</v>
      </c>
      <c r="R109" s="165" t="s">
        <v>31</v>
      </c>
      <c r="S109" s="165" t="s">
        <v>214</v>
      </c>
    </row>
    <row r="110" spans="1:19" ht="24">
      <c r="A110" s="165"/>
      <c r="B110" s="165"/>
      <c r="C110" s="37" t="s">
        <v>33</v>
      </c>
      <c r="D110" s="37" t="s">
        <v>215</v>
      </c>
      <c r="E110" s="165"/>
      <c r="F110" s="165"/>
      <c r="G110" s="165"/>
      <c r="H110" s="165" t="s">
        <v>216</v>
      </c>
      <c r="I110" s="165"/>
      <c r="J110" s="165"/>
      <c r="K110" s="37" t="s">
        <v>217</v>
      </c>
      <c r="L110" s="165"/>
      <c r="M110" s="165"/>
      <c r="N110" s="165"/>
      <c r="O110" s="165"/>
      <c r="P110" s="165"/>
      <c r="Q110" s="165"/>
      <c r="R110" s="165"/>
      <c r="S110" s="165"/>
    </row>
    <row r="111" spans="1:19" ht="24">
      <c r="A111" s="165"/>
      <c r="B111" s="165"/>
      <c r="C111" s="37" t="s">
        <v>39</v>
      </c>
      <c r="D111" s="37" t="s">
        <v>40</v>
      </c>
      <c r="E111" s="165"/>
      <c r="F111" s="165"/>
      <c r="G111" s="165"/>
      <c r="H111" s="165"/>
      <c r="I111" s="165" t="s">
        <v>218</v>
      </c>
      <c r="J111" s="165"/>
      <c r="K111" s="37" t="s">
        <v>219</v>
      </c>
      <c r="L111" s="165"/>
      <c r="M111" s="165"/>
      <c r="N111" s="165"/>
      <c r="O111" s="165"/>
      <c r="P111" s="165"/>
      <c r="Q111" s="165"/>
      <c r="R111" s="165"/>
      <c r="S111" s="165"/>
    </row>
    <row r="112" spans="1:19" ht="24">
      <c r="A112" s="165"/>
      <c r="B112" s="165"/>
      <c r="C112" s="37" t="s">
        <v>41</v>
      </c>
      <c r="D112" s="37" t="s">
        <v>42</v>
      </c>
      <c r="E112" s="165"/>
      <c r="F112" s="165"/>
      <c r="G112" s="165"/>
      <c r="H112" s="165"/>
      <c r="I112" s="165"/>
      <c r="J112" s="165"/>
      <c r="K112" s="37" t="s">
        <v>220</v>
      </c>
      <c r="L112" s="165"/>
      <c r="M112" s="165"/>
      <c r="N112" s="165"/>
      <c r="O112" s="165"/>
      <c r="P112" s="165"/>
      <c r="Q112" s="165"/>
      <c r="R112" s="165"/>
      <c r="S112" s="165"/>
    </row>
    <row r="113" spans="1:19" ht="24">
      <c r="A113" s="165"/>
      <c r="B113" s="165" t="s">
        <v>221</v>
      </c>
      <c r="C113" s="37" t="s">
        <v>22</v>
      </c>
      <c r="D113" s="37" t="s">
        <v>136</v>
      </c>
      <c r="E113" s="165"/>
      <c r="F113" s="165" t="s">
        <v>137</v>
      </c>
      <c r="G113" s="165" t="s">
        <v>222</v>
      </c>
      <c r="H113" s="37" t="s">
        <v>212</v>
      </c>
      <c r="I113" s="165" t="s">
        <v>223</v>
      </c>
      <c r="J113" s="165">
        <v>3159355.57</v>
      </c>
      <c r="K113" s="37" t="s">
        <v>213</v>
      </c>
      <c r="L113" s="165" t="s">
        <v>28</v>
      </c>
      <c r="M113" s="165" t="s">
        <v>29</v>
      </c>
      <c r="N113" s="165">
        <v>257.9</v>
      </c>
      <c r="O113" s="165"/>
      <c r="P113" s="165">
        <v>16</v>
      </c>
      <c r="Q113" s="165" t="s">
        <v>30</v>
      </c>
      <c r="R113" s="165" t="s">
        <v>31</v>
      </c>
      <c r="S113" s="165" t="s">
        <v>224</v>
      </c>
    </row>
    <row r="114" spans="1:19" ht="24">
      <c r="A114" s="165"/>
      <c r="B114" s="165"/>
      <c r="C114" s="37" t="s">
        <v>33</v>
      </c>
      <c r="D114" s="37" t="s">
        <v>225</v>
      </c>
      <c r="E114" s="165"/>
      <c r="F114" s="165"/>
      <c r="G114" s="165"/>
      <c r="H114" s="165" t="s">
        <v>216</v>
      </c>
      <c r="I114" s="165"/>
      <c r="J114" s="165"/>
      <c r="K114" s="37" t="s">
        <v>217</v>
      </c>
      <c r="L114" s="165"/>
      <c r="M114" s="165"/>
      <c r="N114" s="165"/>
      <c r="O114" s="165"/>
      <c r="P114" s="165"/>
      <c r="Q114" s="165"/>
      <c r="R114" s="165"/>
      <c r="S114" s="165"/>
    </row>
    <row r="115" spans="1:19" ht="24">
      <c r="A115" s="165"/>
      <c r="B115" s="165"/>
      <c r="C115" s="37" t="s">
        <v>39</v>
      </c>
      <c r="D115" s="37" t="s">
        <v>40</v>
      </c>
      <c r="E115" s="165"/>
      <c r="F115" s="165"/>
      <c r="G115" s="165"/>
      <c r="H115" s="165"/>
      <c r="I115" s="165" t="s">
        <v>226</v>
      </c>
      <c r="J115" s="165"/>
      <c r="K115" s="37" t="s">
        <v>219</v>
      </c>
      <c r="L115" s="165"/>
      <c r="M115" s="165"/>
      <c r="N115" s="165"/>
      <c r="O115" s="165"/>
      <c r="P115" s="165"/>
      <c r="Q115" s="165"/>
      <c r="R115" s="165"/>
      <c r="S115" s="165"/>
    </row>
    <row r="116" spans="1:19" ht="24">
      <c r="A116" s="165"/>
      <c r="B116" s="165"/>
      <c r="C116" s="37" t="s">
        <v>41</v>
      </c>
      <c r="D116" s="37" t="s">
        <v>42</v>
      </c>
      <c r="E116" s="165"/>
      <c r="F116" s="165"/>
      <c r="G116" s="165"/>
      <c r="H116" s="165"/>
      <c r="I116" s="165"/>
      <c r="J116" s="165"/>
      <c r="K116" s="37" t="s">
        <v>220</v>
      </c>
      <c r="L116" s="165"/>
      <c r="M116" s="165"/>
      <c r="N116" s="165"/>
      <c r="O116" s="165"/>
      <c r="P116" s="165"/>
      <c r="Q116" s="165"/>
      <c r="R116" s="165"/>
      <c r="S116" s="165"/>
    </row>
    <row r="117" spans="1:19" ht="24">
      <c r="A117" s="165">
        <v>13</v>
      </c>
      <c r="B117" s="165" t="s">
        <v>4191</v>
      </c>
      <c r="C117" s="37" t="s">
        <v>22</v>
      </c>
      <c r="D117" s="37" t="s">
        <v>136</v>
      </c>
      <c r="E117" s="165">
        <v>1581.32</v>
      </c>
      <c r="F117" s="165" t="s">
        <v>137</v>
      </c>
      <c r="G117" s="165" t="s">
        <v>227</v>
      </c>
      <c r="H117" s="37" t="s">
        <v>228</v>
      </c>
      <c r="I117" s="165">
        <v>12394255.77</v>
      </c>
      <c r="J117" s="165">
        <v>11693996.57</v>
      </c>
      <c r="K117" s="37" t="s">
        <v>229</v>
      </c>
      <c r="L117" s="165" t="s">
        <v>28</v>
      </c>
      <c r="M117" s="165" t="s">
        <v>29</v>
      </c>
      <c r="N117" s="165">
        <v>1351.15</v>
      </c>
      <c r="O117" s="165"/>
      <c r="P117" s="165">
        <v>90</v>
      </c>
      <c r="Q117" s="165" t="s">
        <v>30</v>
      </c>
      <c r="R117" s="165" t="s">
        <v>31</v>
      </c>
      <c r="S117" s="165" t="s">
        <v>230</v>
      </c>
    </row>
    <row r="118" spans="1:19" ht="24">
      <c r="A118" s="165"/>
      <c r="B118" s="165"/>
      <c r="C118" s="37" t="s">
        <v>33</v>
      </c>
      <c r="D118" s="37" t="s">
        <v>231</v>
      </c>
      <c r="E118" s="165"/>
      <c r="F118" s="165"/>
      <c r="G118" s="165"/>
      <c r="H118" s="165" t="s">
        <v>232</v>
      </c>
      <c r="I118" s="165"/>
      <c r="J118" s="165"/>
      <c r="K118" s="37" t="s">
        <v>233</v>
      </c>
      <c r="L118" s="165"/>
      <c r="M118" s="165"/>
      <c r="N118" s="165"/>
      <c r="O118" s="165"/>
      <c r="P118" s="165"/>
      <c r="Q118" s="165"/>
      <c r="R118" s="165"/>
      <c r="S118" s="165"/>
    </row>
    <row r="119" spans="1:19" ht="24">
      <c r="A119" s="165"/>
      <c r="B119" s="165"/>
      <c r="C119" s="37" t="s">
        <v>39</v>
      </c>
      <c r="D119" s="37" t="s">
        <v>40</v>
      </c>
      <c r="E119" s="165"/>
      <c r="F119" s="165"/>
      <c r="G119" s="165"/>
      <c r="H119" s="165"/>
      <c r="I119" s="165" t="s">
        <v>234</v>
      </c>
      <c r="J119" s="165"/>
      <c r="K119" s="37" t="s">
        <v>235</v>
      </c>
      <c r="L119" s="165"/>
      <c r="M119" s="165"/>
      <c r="N119" s="165"/>
      <c r="O119" s="165"/>
      <c r="P119" s="165"/>
      <c r="Q119" s="165"/>
      <c r="R119" s="165"/>
      <c r="S119" s="165"/>
    </row>
    <row r="120" spans="1:19" ht="24">
      <c r="A120" s="165"/>
      <c r="B120" s="165"/>
      <c r="C120" s="37" t="s">
        <v>41</v>
      </c>
      <c r="D120" s="37" t="s">
        <v>42</v>
      </c>
      <c r="E120" s="165"/>
      <c r="F120" s="165"/>
      <c r="G120" s="165"/>
      <c r="H120" s="165"/>
      <c r="I120" s="165"/>
      <c r="J120" s="165"/>
      <c r="K120" s="37" t="s">
        <v>236</v>
      </c>
      <c r="L120" s="165"/>
      <c r="M120" s="165"/>
      <c r="N120" s="165"/>
      <c r="O120" s="165"/>
      <c r="P120" s="165"/>
      <c r="Q120" s="165"/>
      <c r="R120" s="165"/>
      <c r="S120" s="165"/>
    </row>
    <row r="121" spans="1:19" ht="24">
      <c r="A121" s="165">
        <v>14</v>
      </c>
      <c r="B121" s="165" t="s">
        <v>4192</v>
      </c>
      <c r="C121" s="37" t="s">
        <v>22</v>
      </c>
      <c r="D121" s="37" t="s">
        <v>136</v>
      </c>
      <c r="E121" s="165">
        <v>11725</v>
      </c>
      <c r="F121" s="165" t="s">
        <v>137</v>
      </c>
      <c r="G121" s="165" t="s">
        <v>237</v>
      </c>
      <c r="H121" s="37" t="s">
        <v>238</v>
      </c>
      <c r="I121" s="165">
        <v>10047170.68</v>
      </c>
      <c r="J121" s="165">
        <v>9497429.39</v>
      </c>
      <c r="K121" s="37" t="s">
        <v>239</v>
      </c>
      <c r="L121" s="165" t="s">
        <v>28</v>
      </c>
      <c r="M121" s="165" t="s">
        <v>29</v>
      </c>
      <c r="N121" s="165">
        <v>1804.81</v>
      </c>
      <c r="O121" s="165"/>
      <c r="P121" s="165">
        <v>180</v>
      </c>
      <c r="Q121" s="165" t="s">
        <v>30</v>
      </c>
      <c r="R121" s="165" t="s">
        <v>31</v>
      </c>
      <c r="S121" s="165" t="s">
        <v>240</v>
      </c>
    </row>
    <row r="122" spans="1:19" ht="24">
      <c r="A122" s="165"/>
      <c r="B122" s="165"/>
      <c r="C122" s="37" t="s">
        <v>33</v>
      </c>
      <c r="D122" s="37" t="s">
        <v>241</v>
      </c>
      <c r="E122" s="165"/>
      <c r="F122" s="165"/>
      <c r="G122" s="165"/>
      <c r="H122" s="165" t="s">
        <v>242</v>
      </c>
      <c r="I122" s="165"/>
      <c r="J122" s="165"/>
      <c r="K122" s="37" t="s">
        <v>243</v>
      </c>
      <c r="L122" s="165"/>
      <c r="M122" s="165"/>
      <c r="N122" s="165"/>
      <c r="O122" s="165"/>
      <c r="P122" s="165"/>
      <c r="Q122" s="165"/>
      <c r="R122" s="165"/>
      <c r="S122" s="165"/>
    </row>
    <row r="123" spans="1:19" ht="24">
      <c r="A123" s="165"/>
      <c r="B123" s="165"/>
      <c r="C123" s="37" t="s">
        <v>39</v>
      </c>
      <c r="D123" s="37" t="s">
        <v>40</v>
      </c>
      <c r="E123" s="165"/>
      <c r="F123" s="165"/>
      <c r="G123" s="165"/>
      <c r="H123" s="165"/>
      <c r="I123" s="165" t="s">
        <v>244</v>
      </c>
      <c r="J123" s="165">
        <v>4435000</v>
      </c>
      <c r="K123" s="37" t="s">
        <v>245</v>
      </c>
      <c r="L123" s="165"/>
      <c r="M123" s="165"/>
      <c r="N123" s="165"/>
      <c r="O123" s="165"/>
      <c r="P123" s="165"/>
      <c r="Q123" s="165"/>
      <c r="R123" s="165"/>
      <c r="S123" s="165"/>
    </row>
    <row r="124" spans="1:19" ht="24">
      <c r="A124" s="165"/>
      <c r="B124" s="165"/>
      <c r="C124" s="37" t="s">
        <v>41</v>
      </c>
      <c r="D124" s="37" t="s">
        <v>42</v>
      </c>
      <c r="E124" s="165"/>
      <c r="F124" s="165"/>
      <c r="G124" s="165"/>
      <c r="H124" s="165"/>
      <c r="I124" s="165"/>
      <c r="J124" s="165"/>
      <c r="K124" s="37" t="s">
        <v>246</v>
      </c>
      <c r="L124" s="165"/>
      <c r="M124" s="165"/>
      <c r="N124" s="165"/>
      <c r="O124" s="165"/>
      <c r="P124" s="165"/>
      <c r="Q124" s="165"/>
      <c r="R124" s="165"/>
      <c r="S124" s="165"/>
    </row>
    <row r="125" spans="1:19" ht="24">
      <c r="A125" s="165"/>
      <c r="B125" s="165" t="s">
        <v>247</v>
      </c>
      <c r="C125" s="37" t="s">
        <v>22</v>
      </c>
      <c r="D125" s="37" t="s">
        <v>136</v>
      </c>
      <c r="E125" s="165"/>
      <c r="F125" s="165"/>
      <c r="G125" s="165" t="s">
        <v>248</v>
      </c>
      <c r="H125" s="37" t="s">
        <v>238</v>
      </c>
      <c r="I125" s="165">
        <v>9418730.47</v>
      </c>
      <c r="J125" s="165">
        <v>8892876.3</v>
      </c>
      <c r="K125" s="37" t="s">
        <v>229</v>
      </c>
      <c r="L125" s="165" t="s">
        <v>28</v>
      </c>
      <c r="M125" s="165" t="s">
        <v>29</v>
      </c>
      <c r="N125" s="165">
        <v>863.04</v>
      </c>
      <c r="O125" s="165" t="s">
        <v>249</v>
      </c>
      <c r="P125" s="165">
        <v>180</v>
      </c>
      <c r="Q125" s="165" t="s">
        <v>30</v>
      </c>
      <c r="R125" s="165" t="s">
        <v>31</v>
      </c>
      <c r="S125" s="165" t="s">
        <v>250</v>
      </c>
    </row>
    <row r="126" spans="1:19" ht="24">
      <c r="A126" s="165"/>
      <c r="B126" s="165"/>
      <c r="C126" s="37" t="s">
        <v>33</v>
      </c>
      <c r="D126" s="37" t="s">
        <v>251</v>
      </c>
      <c r="E126" s="165"/>
      <c r="F126" s="165"/>
      <c r="G126" s="165"/>
      <c r="H126" s="165" t="s">
        <v>242</v>
      </c>
      <c r="I126" s="165"/>
      <c r="J126" s="165"/>
      <c r="K126" s="37" t="s">
        <v>233</v>
      </c>
      <c r="L126" s="165"/>
      <c r="M126" s="165"/>
      <c r="N126" s="165"/>
      <c r="O126" s="165"/>
      <c r="P126" s="165"/>
      <c r="Q126" s="165"/>
      <c r="R126" s="165"/>
      <c r="S126" s="165"/>
    </row>
    <row r="127" spans="1:19" ht="24">
      <c r="A127" s="165"/>
      <c r="B127" s="165"/>
      <c r="C127" s="37" t="s">
        <v>39</v>
      </c>
      <c r="D127" s="37" t="s">
        <v>40</v>
      </c>
      <c r="E127" s="165"/>
      <c r="F127" s="165"/>
      <c r="G127" s="165"/>
      <c r="H127" s="165"/>
      <c r="I127" s="165" t="s">
        <v>252</v>
      </c>
      <c r="J127" s="165">
        <v>570000</v>
      </c>
      <c r="K127" s="37" t="s">
        <v>253</v>
      </c>
      <c r="L127" s="165"/>
      <c r="M127" s="165"/>
      <c r="N127" s="165"/>
      <c r="O127" s="165"/>
      <c r="P127" s="165"/>
      <c r="Q127" s="165"/>
      <c r="R127" s="165"/>
      <c r="S127" s="165"/>
    </row>
    <row r="128" spans="1:19" ht="24">
      <c r="A128" s="165"/>
      <c r="B128" s="165"/>
      <c r="C128" s="37" t="s">
        <v>41</v>
      </c>
      <c r="D128" s="37" t="s">
        <v>42</v>
      </c>
      <c r="E128" s="165"/>
      <c r="F128" s="165"/>
      <c r="G128" s="165"/>
      <c r="H128" s="165"/>
      <c r="I128" s="165"/>
      <c r="J128" s="165"/>
      <c r="K128" s="37" t="s">
        <v>254</v>
      </c>
      <c r="L128" s="165"/>
      <c r="M128" s="165"/>
      <c r="N128" s="165"/>
      <c r="O128" s="165"/>
      <c r="P128" s="165"/>
      <c r="Q128" s="165"/>
      <c r="R128" s="165"/>
      <c r="S128" s="165"/>
    </row>
    <row r="129" spans="1:19" ht="24">
      <c r="A129" s="165"/>
      <c r="B129" s="165" t="s">
        <v>255</v>
      </c>
      <c r="C129" s="37" t="s">
        <v>22</v>
      </c>
      <c r="D129" s="37" t="s">
        <v>136</v>
      </c>
      <c r="E129" s="165"/>
      <c r="F129" s="165"/>
      <c r="G129" s="165" t="s">
        <v>256</v>
      </c>
      <c r="H129" s="37" t="s">
        <v>238</v>
      </c>
      <c r="I129" s="165">
        <v>7867192.07</v>
      </c>
      <c r="J129" s="165">
        <v>7293737.37</v>
      </c>
      <c r="K129" s="37" t="s">
        <v>229</v>
      </c>
      <c r="L129" s="165" t="s">
        <v>28</v>
      </c>
      <c r="M129" s="165" t="s">
        <v>29</v>
      </c>
      <c r="N129" s="165">
        <v>936.16</v>
      </c>
      <c r="O129" s="165"/>
      <c r="P129" s="165">
        <v>180</v>
      </c>
      <c r="Q129" s="165" t="s">
        <v>30</v>
      </c>
      <c r="R129" s="165" t="s">
        <v>31</v>
      </c>
      <c r="S129" s="165" t="s">
        <v>250</v>
      </c>
    </row>
    <row r="130" spans="1:19" ht="24">
      <c r="A130" s="165"/>
      <c r="B130" s="165"/>
      <c r="C130" s="37" t="s">
        <v>33</v>
      </c>
      <c r="D130" s="37" t="s">
        <v>257</v>
      </c>
      <c r="E130" s="165"/>
      <c r="F130" s="165"/>
      <c r="G130" s="165"/>
      <c r="H130" s="165" t="s">
        <v>242</v>
      </c>
      <c r="I130" s="165"/>
      <c r="J130" s="165"/>
      <c r="K130" s="37" t="s">
        <v>233</v>
      </c>
      <c r="L130" s="165"/>
      <c r="M130" s="165"/>
      <c r="N130" s="165"/>
      <c r="O130" s="165"/>
      <c r="P130" s="165"/>
      <c r="Q130" s="165"/>
      <c r="R130" s="165"/>
      <c r="S130" s="165"/>
    </row>
    <row r="131" spans="1:19" ht="24">
      <c r="A131" s="165"/>
      <c r="B131" s="165"/>
      <c r="C131" s="37" t="s">
        <v>39</v>
      </c>
      <c r="D131" s="37" t="s">
        <v>40</v>
      </c>
      <c r="E131" s="165"/>
      <c r="F131" s="165"/>
      <c r="G131" s="165"/>
      <c r="H131" s="165"/>
      <c r="I131" s="165" t="s">
        <v>258</v>
      </c>
      <c r="J131" s="165">
        <v>2940000</v>
      </c>
      <c r="K131" s="37" t="s">
        <v>253</v>
      </c>
      <c r="L131" s="165"/>
      <c r="M131" s="165"/>
      <c r="N131" s="165"/>
      <c r="O131" s="165"/>
      <c r="P131" s="165"/>
      <c r="Q131" s="165"/>
      <c r="R131" s="165"/>
      <c r="S131" s="165"/>
    </row>
    <row r="132" spans="1:19" ht="24">
      <c r="A132" s="165"/>
      <c r="B132" s="165"/>
      <c r="C132" s="37" t="s">
        <v>41</v>
      </c>
      <c r="D132" s="37" t="s">
        <v>42</v>
      </c>
      <c r="E132" s="165"/>
      <c r="F132" s="165"/>
      <c r="G132" s="165"/>
      <c r="H132" s="165"/>
      <c r="I132" s="165"/>
      <c r="J132" s="165"/>
      <c r="K132" s="37" t="s">
        <v>254</v>
      </c>
      <c r="L132" s="165"/>
      <c r="M132" s="165"/>
      <c r="N132" s="165"/>
      <c r="O132" s="165"/>
      <c r="P132" s="165"/>
      <c r="Q132" s="165"/>
      <c r="R132" s="165"/>
      <c r="S132" s="165"/>
    </row>
    <row r="133" spans="1:19" ht="24">
      <c r="A133" s="165">
        <v>14</v>
      </c>
      <c r="B133" s="165" t="s">
        <v>259</v>
      </c>
      <c r="C133" s="37" t="s">
        <v>22</v>
      </c>
      <c r="D133" s="37" t="s">
        <v>136</v>
      </c>
      <c r="E133" s="165"/>
      <c r="F133" s="165"/>
      <c r="G133" s="165" t="s">
        <v>260</v>
      </c>
      <c r="H133" s="37" t="s">
        <v>238</v>
      </c>
      <c r="I133" s="165">
        <v>7650835.73</v>
      </c>
      <c r="J133" s="165">
        <v>7164242.98</v>
      </c>
      <c r="K133" s="37" t="s">
        <v>229</v>
      </c>
      <c r="L133" s="165" t="s">
        <v>28</v>
      </c>
      <c r="M133" s="165" t="s">
        <v>29</v>
      </c>
      <c r="N133" s="165">
        <v>764.52</v>
      </c>
      <c r="O133" s="165"/>
      <c r="P133" s="165">
        <v>180</v>
      </c>
      <c r="Q133" s="165" t="s">
        <v>30</v>
      </c>
      <c r="R133" s="165" t="s">
        <v>31</v>
      </c>
      <c r="S133" s="165" t="s">
        <v>261</v>
      </c>
    </row>
    <row r="134" spans="1:19" ht="24">
      <c r="A134" s="165"/>
      <c r="B134" s="165"/>
      <c r="C134" s="37" t="s">
        <v>33</v>
      </c>
      <c r="D134" s="37" t="s">
        <v>262</v>
      </c>
      <c r="E134" s="165"/>
      <c r="F134" s="165"/>
      <c r="G134" s="165"/>
      <c r="H134" s="165" t="s">
        <v>242</v>
      </c>
      <c r="I134" s="165"/>
      <c r="J134" s="165"/>
      <c r="K134" s="37" t="s">
        <v>233</v>
      </c>
      <c r="L134" s="165"/>
      <c r="M134" s="165"/>
      <c r="N134" s="165"/>
      <c r="O134" s="165"/>
      <c r="P134" s="165"/>
      <c r="Q134" s="165"/>
      <c r="R134" s="165"/>
      <c r="S134" s="165"/>
    </row>
    <row r="135" spans="1:19" ht="24">
      <c r="A135" s="165"/>
      <c r="B135" s="165"/>
      <c r="C135" s="37" t="s">
        <v>39</v>
      </c>
      <c r="D135" s="37" t="s">
        <v>40</v>
      </c>
      <c r="E135" s="165"/>
      <c r="F135" s="165"/>
      <c r="G135" s="165"/>
      <c r="H135" s="165"/>
      <c r="I135" s="165" t="s">
        <v>263</v>
      </c>
      <c r="J135" s="165"/>
      <c r="K135" s="37" t="s">
        <v>253</v>
      </c>
      <c r="L135" s="165"/>
      <c r="M135" s="165"/>
      <c r="N135" s="165"/>
      <c r="O135" s="165"/>
      <c r="P135" s="165"/>
      <c r="Q135" s="165"/>
      <c r="R135" s="165"/>
      <c r="S135" s="165"/>
    </row>
    <row r="136" spans="1:19" ht="24">
      <c r="A136" s="165"/>
      <c r="B136" s="165"/>
      <c r="C136" s="37" t="s">
        <v>41</v>
      </c>
      <c r="D136" s="37" t="s">
        <v>42</v>
      </c>
      <c r="E136" s="165"/>
      <c r="F136" s="165"/>
      <c r="G136" s="165"/>
      <c r="H136" s="165"/>
      <c r="I136" s="165"/>
      <c r="J136" s="165"/>
      <c r="K136" s="37" t="s">
        <v>254</v>
      </c>
      <c r="L136" s="165"/>
      <c r="M136" s="165"/>
      <c r="N136" s="165"/>
      <c r="O136" s="165"/>
      <c r="P136" s="165"/>
      <c r="Q136" s="165"/>
      <c r="R136" s="165"/>
      <c r="S136" s="165"/>
    </row>
    <row r="137" spans="1:19" ht="24">
      <c r="A137" s="165"/>
      <c r="B137" s="165" t="s">
        <v>264</v>
      </c>
      <c r="C137" s="37" t="s">
        <v>22</v>
      </c>
      <c r="D137" s="37" t="s">
        <v>136</v>
      </c>
      <c r="E137" s="165"/>
      <c r="F137" s="165"/>
      <c r="G137" s="165" t="s">
        <v>265</v>
      </c>
      <c r="H137" s="37" t="s">
        <v>238</v>
      </c>
      <c r="I137" s="165">
        <v>11081496.75</v>
      </c>
      <c r="J137" s="165">
        <v>10366501.25</v>
      </c>
      <c r="K137" s="37" t="s">
        <v>229</v>
      </c>
      <c r="L137" s="165" t="s">
        <v>28</v>
      </c>
      <c r="M137" s="165" t="s">
        <v>29</v>
      </c>
      <c r="N137" s="165">
        <v>881.15</v>
      </c>
      <c r="O137" s="165"/>
      <c r="P137" s="165">
        <v>180</v>
      </c>
      <c r="Q137" s="165" t="s">
        <v>30</v>
      </c>
      <c r="R137" s="165" t="s">
        <v>31</v>
      </c>
      <c r="S137" s="165" t="s">
        <v>266</v>
      </c>
    </row>
    <row r="138" spans="1:19" ht="24">
      <c r="A138" s="165"/>
      <c r="B138" s="165"/>
      <c r="C138" s="37" t="s">
        <v>33</v>
      </c>
      <c r="D138" s="37" t="s">
        <v>267</v>
      </c>
      <c r="E138" s="165"/>
      <c r="F138" s="165"/>
      <c r="G138" s="165"/>
      <c r="H138" s="165" t="s">
        <v>242</v>
      </c>
      <c r="I138" s="165"/>
      <c r="J138" s="165"/>
      <c r="K138" s="37" t="s">
        <v>233</v>
      </c>
      <c r="L138" s="165"/>
      <c r="M138" s="165"/>
      <c r="N138" s="165"/>
      <c r="O138" s="165"/>
      <c r="P138" s="165"/>
      <c r="Q138" s="165"/>
      <c r="R138" s="165"/>
      <c r="S138" s="165"/>
    </row>
    <row r="139" spans="1:19" ht="24">
      <c r="A139" s="165"/>
      <c r="B139" s="165"/>
      <c r="C139" s="37" t="s">
        <v>39</v>
      </c>
      <c r="D139" s="37" t="s">
        <v>40</v>
      </c>
      <c r="E139" s="165"/>
      <c r="F139" s="165"/>
      <c r="G139" s="165"/>
      <c r="H139" s="165"/>
      <c r="I139" s="165" t="s">
        <v>268</v>
      </c>
      <c r="J139" s="165">
        <v>2110000</v>
      </c>
      <c r="K139" s="37" t="s">
        <v>253</v>
      </c>
      <c r="L139" s="165"/>
      <c r="M139" s="165"/>
      <c r="N139" s="165">
        <v>137.15</v>
      </c>
      <c r="O139" s="165"/>
      <c r="P139" s="165"/>
      <c r="Q139" s="165"/>
      <c r="R139" s="165"/>
      <c r="S139" s="165"/>
    </row>
    <row r="140" spans="1:19" ht="24">
      <c r="A140" s="165"/>
      <c r="B140" s="165"/>
      <c r="C140" s="37" t="s">
        <v>41</v>
      </c>
      <c r="D140" s="37" t="s">
        <v>42</v>
      </c>
      <c r="E140" s="165"/>
      <c r="F140" s="165"/>
      <c r="G140" s="165"/>
      <c r="H140" s="165"/>
      <c r="I140" s="165"/>
      <c r="J140" s="165"/>
      <c r="K140" s="37" t="s">
        <v>254</v>
      </c>
      <c r="L140" s="165"/>
      <c r="M140" s="165"/>
      <c r="N140" s="165"/>
      <c r="O140" s="165"/>
      <c r="P140" s="165"/>
      <c r="Q140" s="165"/>
      <c r="R140" s="165"/>
      <c r="S140" s="165"/>
    </row>
    <row r="141" spans="1:19" ht="24">
      <c r="A141" s="165">
        <v>15</v>
      </c>
      <c r="B141" s="165" t="s">
        <v>4193</v>
      </c>
      <c r="C141" s="37" t="s">
        <v>22</v>
      </c>
      <c r="D141" s="37" t="s">
        <v>136</v>
      </c>
      <c r="E141" s="165">
        <v>4799</v>
      </c>
      <c r="F141" s="165" t="s">
        <v>137</v>
      </c>
      <c r="G141" s="165" t="s">
        <v>269</v>
      </c>
      <c r="H141" s="37" t="s">
        <v>270</v>
      </c>
      <c r="I141" s="165">
        <v>10419606.75</v>
      </c>
      <c r="J141" s="165">
        <v>9902273.75</v>
      </c>
      <c r="K141" s="37" t="s">
        <v>271</v>
      </c>
      <c r="L141" s="165" t="s">
        <v>28</v>
      </c>
      <c r="M141" s="165" t="s">
        <v>29</v>
      </c>
      <c r="N141" s="165">
        <v>1174.4</v>
      </c>
      <c r="O141" s="165"/>
      <c r="P141" s="165">
        <v>90</v>
      </c>
      <c r="Q141" s="165" t="s">
        <v>30</v>
      </c>
      <c r="R141" s="165" t="s">
        <v>31</v>
      </c>
      <c r="S141" s="165" t="s">
        <v>272</v>
      </c>
    </row>
    <row r="142" spans="1:19" ht="24">
      <c r="A142" s="165"/>
      <c r="B142" s="165"/>
      <c r="C142" s="37" t="s">
        <v>33</v>
      </c>
      <c r="D142" s="37" t="s">
        <v>273</v>
      </c>
      <c r="E142" s="165"/>
      <c r="F142" s="165"/>
      <c r="G142" s="165"/>
      <c r="H142" s="165" t="s">
        <v>274</v>
      </c>
      <c r="I142" s="165"/>
      <c r="J142" s="165"/>
      <c r="K142" s="37" t="s">
        <v>275</v>
      </c>
      <c r="L142" s="165"/>
      <c r="M142" s="165"/>
      <c r="N142" s="165"/>
      <c r="O142" s="165"/>
      <c r="P142" s="165"/>
      <c r="Q142" s="165"/>
      <c r="R142" s="165"/>
      <c r="S142" s="165"/>
    </row>
    <row r="143" spans="1:19" ht="24">
      <c r="A143" s="165"/>
      <c r="B143" s="165"/>
      <c r="C143" s="37" t="s">
        <v>39</v>
      </c>
      <c r="D143" s="37" t="s">
        <v>40</v>
      </c>
      <c r="E143" s="165"/>
      <c r="F143" s="165"/>
      <c r="G143" s="165"/>
      <c r="H143" s="165"/>
      <c r="I143" s="165" t="s">
        <v>276</v>
      </c>
      <c r="J143" s="165"/>
      <c r="K143" s="37" t="s">
        <v>277</v>
      </c>
      <c r="L143" s="165"/>
      <c r="M143" s="165"/>
      <c r="N143" s="165"/>
      <c r="O143" s="165"/>
      <c r="P143" s="165"/>
      <c r="Q143" s="165"/>
      <c r="R143" s="165"/>
      <c r="S143" s="165"/>
    </row>
    <row r="144" spans="1:19" ht="24">
      <c r="A144" s="165"/>
      <c r="B144" s="165"/>
      <c r="C144" s="37" t="s">
        <v>41</v>
      </c>
      <c r="D144" s="37" t="s">
        <v>42</v>
      </c>
      <c r="E144" s="165"/>
      <c r="F144" s="165"/>
      <c r="G144" s="165"/>
      <c r="H144" s="165"/>
      <c r="I144" s="165"/>
      <c r="J144" s="165"/>
      <c r="K144" s="37" t="s">
        <v>278</v>
      </c>
      <c r="L144" s="165"/>
      <c r="M144" s="165"/>
      <c r="N144" s="165"/>
      <c r="O144" s="165"/>
      <c r="P144" s="165"/>
      <c r="Q144" s="165"/>
      <c r="R144" s="165"/>
      <c r="S144" s="165"/>
    </row>
    <row r="145" spans="1:19" ht="24">
      <c r="A145" s="165"/>
      <c r="B145" s="165" t="s">
        <v>279</v>
      </c>
      <c r="C145" s="37" t="s">
        <v>22</v>
      </c>
      <c r="D145" s="37" t="s">
        <v>136</v>
      </c>
      <c r="E145" s="165"/>
      <c r="F145" s="165"/>
      <c r="G145" s="165"/>
      <c r="H145" s="37" t="s">
        <v>270</v>
      </c>
      <c r="I145" s="165">
        <v>10344382.18</v>
      </c>
      <c r="J145" s="165">
        <v>9905998.37</v>
      </c>
      <c r="K145" s="37" t="s">
        <v>271</v>
      </c>
      <c r="L145" s="165" t="s">
        <v>28</v>
      </c>
      <c r="M145" s="165" t="s">
        <v>29</v>
      </c>
      <c r="N145" s="165">
        <v>1152.54</v>
      </c>
      <c r="O145" s="165"/>
      <c r="P145" s="165">
        <v>90</v>
      </c>
      <c r="Q145" s="165" t="s">
        <v>30</v>
      </c>
      <c r="R145" s="165" t="s">
        <v>31</v>
      </c>
      <c r="S145" s="165" t="s">
        <v>280</v>
      </c>
    </row>
    <row r="146" spans="1:19" ht="24">
      <c r="A146" s="165"/>
      <c r="B146" s="165"/>
      <c r="C146" s="37" t="s">
        <v>33</v>
      </c>
      <c r="D146" s="37" t="s">
        <v>281</v>
      </c>
      <c r="E146" s="165"/>
      <c r="F146" s="165"/>
      <c r="G146" s="165"/>
      <c r="H146" s="165" t="s">
        <v>282</v>
      </c>
      <c r="I146" s="165"/>
      <c r="J146" s="165"/>
      <c r="K146" s="37" t="s">
        <v>275</v>
      </c>
      <c r="L146" s="165"/>
      <c r="M146" s="165"/>
      <c r="N146" s="165"/>
      <c r="O146" s="165"/>
      <c r="P146" s="165"/>
      <c r="Q146" s="165"/>
      <c r="R146" s="165"/>
      <c r="S146" s="165"/>
    </row>
    <row r="147" spans="1:19" ht="24">
      <c r="A147" s="165"/>
      <c r="B147" s="165"/>
      <c r="C147" s="37" t="s">
        <v>39</v>
      </c>
      <c r="D147" s="37" t="s">
        <v>40</v>
      </c>
      <c r="E147" s="165"/>
      <c r="F147" s="165"/>
      <c r="G147" s="165"/>
      <c r="H147" s="165"/>
      <c r="I147" s="165" t="s">
        <v>283</v>
      </c>
      <c r="J147" s="165">
        <v>2287000</v>
      </c>
      <c r="K147" s="37" t="s">
        <v>277</v>
      </c>
      <c r="L147" s="165"/>
      <c r="M147" s="165"/>
      <c r="N147" s="165"/>
      <c r="O147" s="165"/>
      <c r="P147" s="165"/>
      <c r="Q147" s="165"/>
      <c r="R147" s="165"/>
      <c r="S147" s="165"/>
    </row>
    <row r="148" spans="1:19" ht="24">
      <c r="A148" s="165"/>
      <c r="B148" s="165"/>
      <c r="C148" s="37" t="s">
        <v>41</v>
      </c>
      <c r="D148" s="37" t="s">
        <v>42</v>
      </c>
      <c r="E148" s="165"/>
      <c r="F148" s="165"/>
      <c r="G148" s="165"/>
      <c r="H148" s="165"/>
      <c r="I148" s="165"/>
      <c r="J148" s="165"/>
      <c r="K148" s="37" t="s">
        <v>278</v>
      </c>
      <c r="L148" s="165"/>
      <c r="M148" s="165"/>
      <c r="N148" s="165"/>
      <c r="O148" s="165"/>
      <c r="P148" s="165"/>
      <c r="Q148" s="165"/>
      <c r="R148" s="165"/>
      <c r="S148" s="165"/>
    </row>
    <row r="149" spans="1:19" ht="24">
      <c r="A149" s="165"/>
      <c r="B149" s="165" t="s">
        <v>284</v>
      </c>
      <c r="C149" s="37" t="s">
        <v>22</v>
      </c>
      <c r="D149" s="37" t="s">
        <v>136</v>
      </c>
      <c r="E149" s="165"/>
      <c r="F149" s="165"/>
      <c r="G149" s="165"/>
      <c r="H149" s="37" t="s">
        <v>270</v>
      </c>
      <c r="I149" s="165">
        <v>10259213.02</v>
      </c>
      <c r="J149" s="165">
        <v>9739480.55</v>
      </c>
      <c r="K149" s="37" t="s">
        <v>271</v>
      </c>
      <c r="L149" s="165" t="s">
        <v>28</v>
      </c>
      <c r="M149" s="165" t="s">
        <v>29</v>
      </c>
      <c r="N149" s="165">
        <v>1414.93</v>
      </c>
      <c r="O149" s="165"/>
      <c r="P149" s="165">
        <v>90</v>
      </c>
      <c r="Q149" s="165" t="s">
        <v>30</v>
      </c>
      <c r="R149" s="165" t="s">
        <v>31</v>
      </c>
      <c r="S149" s="165" t="s">
        <v>285</v>
      </c>
    </row>
    <row r="150" spans="1:19" ht="24">
      <c r="A150" s="165"/>
      <c r="B150" s="165"/>
      <c r="C150" s="37" t="s">
        <v>33</v>
      </c>
      <c r="D150" s="37" t="s">
        <v>83</v>
      </c>
      <c r="E150" s="165"/>
      <c r="F150" s="165"/>
      <c r="G150" s="165"/>
      <c r="H150" s="165" t="s">
        <v>282</v>
      </c>
      <c r="I150" s="165"/>
      <c r="J150" s="165"/>
      <c r="K150" s="37" t="s">
        <v>275</v>
      </c>
      <c r="L150" s="165"/>
      <c r="M150" s="165"/>
      <c r="N150" s="165"/>
      <c r="O150" s="165"/>
      <c r="P150" s="165"/>
      <c r="Q150" s="165"/>
      <c r="R150" s="165"/>
      <c r="S150" s="165"/>
    </row>
    <row r="151" spans="1:19" ht="24">
      <c r="A151" s="165"/>
      <c r="B151" s="165"/>
      <c r="C151" s="37" t="s">
        <v>39</v>
      </c>
      <c r="D151" s="37" t="s">
        <v>40</v>
      </c>
      <c r="E151" s="165"/>
      <c r="F151" s="165"/>
      <c r="G151" s="165"/>
      <c r="H151" s="165"/>
      <c r="I151" s="165" t="s">
        <v>286</v>
      </c>
      <c r="J151" s="165">
        <v>5661000</v>
      </c>
      <c r="K151" s="37" t="s">
        <v>277</v>
      </c>
      <c r="L151" s="165"/>
      <c r="M151" s="165"/>
      <c r="N151" s="165"/>
      <c r="O151" s="165"/>
      <c r="P151" s="165"/>
      <c r="Q151" s="165"/>
      <c r="R151" s="165"/>
      <c r="S151" s="165"/>
    </row>
    <row r="152" spans="1:19" ht="24">
      <c r="A152" s="165"/>
      <c r="B152" s="165"/>
      <c r="C152" s="37" t="s">
        <v>41</v>
      </c>
      <c r="D152" s="37" t="s">
        <v>42</v>
      </c>
      <c r="E152" s="165"/>
      <c r="F152" s="165"/>
      <c r="G152" s="165"/>
      <c r="H152" s="165"/>
      <c r="I152" s="165"/>
      <c r="J152" s="165"/>
      <c r="K152" s="37" t="s">
        <v>278</v>
      </c>
      <c r="L152" s="165"/>
      <c r="M152" s="165"/>
      <c r="N152" s="165"/>
      <c r="O152" s="165"/>
      <c r="P152" s="165"/>
      <c r="Q152" s="165"/>
      <c r="R152" s="165"/>
      <c r="S152" s="165"/>
    </row>
    <row r="153" spans="1:19" ht="24">
      <c r="A153" s="165">
        <v>16</v>
      </c>
      <c r="B153" s="165" t="s">
        <v>4194</v>
      </c>
      <c r="C153" s="37" t="s">
        <v>22</v>
      </c>
      <c r="D153" s="37" t="s">
        <v>136</v>
      </c>
      <c r="E153" s="165">
        <v>9417</v>
      </c>
      <c r="F153" s="165" t="s">
        <v>137</v>
      </c>
      <c r="G153" s="165" t="s">
        <v>287</v>
      </c>
      <c r="H153" s="37" t="s">
        <v>288</v>
      </c>
      <c r="I153" s="165">
        <v>4532821.42</v>
      </c>
      <c r="J153" s="165">
        <v>4356042.04</v>
      </c>
      <c r="K153" s="37" t="s">
        <v>289</v>
      </c>
      <c r="L153" s="165" t="s">
        <v>28</v>
      </c>
      <c r="M153" s="165" t="s">
        <v>29</v>
      </c>
      <c r="N153" s="165">
        <v>566.11</v>
      </c>
      <c r="O153" s="165"/>
      <c r="P153" s="165">
        <v>89</v>
      </c>
      <c r="Q153" s="165" t="s">
        <v>30</v>
      </c>
      <c r="R153" s="165" t="s">
        <v>31</v>
      </c>
      <c r="S153" s="165" t="s">
        <v>290</v>
      </c>
    </row>
    <row r="154" spans="1:19" ht="24">
      <c r="A154" s="165"/>
      <c r="B154" s="165"/>
      <c r="C154" s="37" t="s">
        <v>33</v>
      </c>
      <c r="D154" s="37" t="s">
        <v>291</v>
      </c>
      <c r="E154" s="165"/>
      <c r="F154" s="165"/>
      <c r="G154" s="165"/>
      <c r="H154" s="165" t="s">
        <v>292</v>
      </c>
      <c r="I154" s="165"/>
      <c r="J154" s="165"/>
      <c r="K154" s="37" t="s">
        <v>293</v>
      </c>
      <c r="L154" s="165"/>
      <c r="M154" s="165"/>
      <c r="N154" s="165"/>
      <c r="O154" s="165"/>
      <c r="P154" s="165"/>
      <c r="Q154" s="165"/>
      <c r="R154" s="165"/>
      <c r="S154" s="165"/>
    </row>
    <row r="155" spans="1:19" ht="24">
      <c r="A155" s="165"/>
      <c r="B155" s="165"/>
      <c r="C155" s="37" t="s">
        <v>39</v>
      </c>
      <c r="D155" s="37" t="s">
        <v>40</v>
      </c>
      <c r="E155" s="165"/>
      <c r="F155" s="165"/>
      <c r="G155" s="165"/>
      <c r="H155" s="165"/>
      <c r="I155" s="165" t="s">
        <v>294</v>
      </c>
      <c r="J155" s="165">
        <v>1111000</v>
      </c>
      <c r="K155" s="37" t="s">
        <v>295</v>
      </c>
      <c r="L155" s="165"/>
      <c r="M155" s="165"/>
      <c r="N155" s="165"/>
      <c r="O155" s="165"/>
      <c r="P155" s="165"/>
      <c r="Q155" s="165"/>
      <c r="R155" s="165"/>
      <c r="S155" s="165"/>
    </row>
    <row r="156" spans="1:19" ht="24">
      <c r="A156" s="165"/>
      <c r="B156" s="165"/>
      <c r="C156" s="37" t="s">
        <v>41</v>
      </c>
      <c r="D156" s="37" t="s">
        <v>42</v>
      </c>
      <c r="E156" s="165"/>
      <c r="F156" s="165"/>
      <c r="G156" s="165"/>
      <c r="H156" s="165"/>
      <c r="I156" s="165"/>
      <c r="J156" s="165"/>
      <c r="K156" s="37" t="s">
        <v>296</v>
      </c>
      <c r="L156" s="165"/>
      <c r="M156" s="165"/>
      <c r="N156" s="165"/>
      <c r="O156" s="165"/>
      <c r="P156" s="165"/>
      <c r="Q156" s="165"/>
      <c r="R156" s="165"/>
      <c r="S156" s="165"/>
    </row>
    <row r="157" spans="1:19" ht="24">
      <c r="A157" s="165"/>
      <c r="B157" s="165" t="s">
        <v>297</v>
      </c>
      <c r="C157" s="37" t="s">
        <v>22</v>
      </c>
      <c r="D157" s="37" t="s">
        <v>136</v>
      </c>
      <c r="E157" s="165"/>
      <c r="F157" s="165"/>
      <c r="G157" s="165"/>
      <c r="H157" s="37" t="s">
        <v>288</v>
      </c>
      <c r="I157" s="165">
        <v>3271393.82</v>
      </c>
      <c r="J157" s="165">
        <v>3130833.88</v>
      </c>
      <c r="K157" s="37" t="s">
        <v>289</v>
      </c>
      <c r="L157" s="165" t="s">
        <v>28</v>
      </c>
      <c r="M157" s="165" t="s">
        <v>29</v>
      </c>
      <c r="N157" s="165">
        <v>357.3</v>
      </c>
      <c r="O157" s="165"/>
      <c r="P157" s="165">
        <v>89</v>
      </c>
      <c r="Q157" s="165" t="s">
        <v>30</v>
      </c>
      <c r="R157" s="165" t="s">
        <v>31</v>
      </c>
      <c r="S157" s="165" t="s">
        <v>298</v>
      </c>
    </row>
    <row r="158" spans="1:19" ht="24">
      <c r="A158" s="165"/>
      <c r="B158" s="165"/>
      <c r="C158" s="37" t="s">
        <v>33</v>
      </c>
      <c r="D158" s="37" t="s">
        <v>299</v>
      </c>
      <c r="E158" s="165"/>
      <c r="F158" s="165"/>
      <c r="G158" s="165"/>
      <c r="H158" s="165" t="s">
        <v>292</v>
      </c>
      <c r="I158" s="165"/>
      <c r="J158" s="165"/>
      <c r="K158" s="37" t="s">
        <v>293</v>
      </c>
      <c r="L158" s="165"/>
      <c r="M158" s="165"/>
      <c r="N158" s="165"/>
      <c r="O158" s="165"/>
      <c r="P158" s="165"/>
      <c r="Q158" s="165"/>
      <c r="R158" s="165"/>
      <c r="S158" s="165"/>
    </row>
    <row r="159" spans="1:19" ht="24">
      <c r="A159" s="165"/>
      <c r="B159" s="165"/>
      <c r="C159" s="37" t="s">
        <v>39</v>
      </c>
      <c r="D159" s="37" t="s">
        <v>40</v>
      </c>
      <c r="E159" s="165"/>
      <c r="F159" s="165"/>
      <c r="G159" s="165"/>
      <c r="H159" s="165"/>
      <c r="I159" s="165" t="s">
        <v>300</v>
      </c>
      <c r="J159" s="165">
        <v>828000</v>
      </c>
      <c r="K159" s="37" t="s">
        <v>295</v>
      </c>
      <c r="L159" s="165"/>
      <c r="M159" s="165"/>
      <c r="N159" s="165"/>
      <c r="O159" s="165"/>
      <c r="P159" s="165"/>
      <c r="Q159" s="165"/>
      <c r="R159" s="165"/>
      <c r="S159" s="165"/>
    </row>
    <row r="160" spans="1:19" ht="24">
      <c r="A160" s="165"/>
      <c r="B160" s="165"/>
      <c r="C160" s="37" t="s">
        <v>41</v>
      </c>
      <c r="D160" s="37" t="s">
        <v>42</v>
      </c>
      <c r="E160" s="165"/>
      <c r="F160" s="165"/>
      <c r="G160" s="165"/>
      <c r="H160" s="165"/>
      <c r="I160" s="165"/>
      <c r="J160" s="165"/>
      <c r="K160" s="37" t="s">
        <v>296</v>
      </c>
      <c r="L160" s="165"/>
      <c r="M160" s="165"/>
      <c r="N160" s="165"/>
      <c r="O160" s="165"/>
      <c r="P160" s="165"/>
      <c r="Q160" s="165"/>
      <c r="R160" s="165"/>
      <c r="S160" s="165"/>
    </row>
    <row r="161" spans="1:19" ht="24">
      <c r="A161" s="165">
        <v>16</v>
      </c>
      <c r="B161" s="165" t="s">
        <v>301</v>
      </c>
      <c r="C161" s="37" t="s">
        <v>22</v>
      </c>
      <c r="D161" s="37" t="s">
        <v>136</v>
      </c>
      <c r="E161" s="165"/>
      <c r="F161" s="165" t="s">
        <v>137</v>
      </c>
      <c r="G161" s="165"/>
      <c r="H161" s="37" t="s">
        <v>288</v>
      </c>
      <c r="I161" s="165">
        <v>9129406.85</v>
      </c>
      <c r="J161" s="165">
        <v>8789336.44</v>
      </c>
      <c r="K161" s="37" t="s">
        <v>289</v>
      </c>
      <c r="L161" s="165" t="s">
        <v>28</v>
      </c>
      <c r="M161" s="165" t="s">
        <v>29</v>
      </c>
      <c r="N161" s="165">
        <v>1487.75</v>
      </c>
      <c r="O161" s="165"/>
      <c r="P161" s="165">
        <v>89</v>
      </c>
      <c r="Q161" s="165" t="s">
        <v>30</v>
      </c>
      <c r="R161" s="165" t="s">
        <v>31</v>
      </c>
      <c r="S161" s="165" t="s">
        <v>290</v>
      </c>
    </row>
    <row r="162" spans="1:19" ht="24">
      <c r="A162" s="165"/>
      <c r="B162" s="165"/>
      <c r="C162" s="37" t="s">
        <v>33</v>
      </c>
      <c r="D162" s="37" t="s">
        <v>302</v>
      </c>
      <c r="E162" s="165"/>
      <c r="F162" s="165"/>
      <c r="G162" s="165"/>
      <c r="H162" s="165" t="s">
        <v>303</v>
      </c>
      <c r="I162" s="165"/>
      <c r="J162" s="165"/>
      <c r="K162" s="37" t="s">
        <v>293</v>
      </c>
      <c r="L162" s="165"/>
      <c r="M162" s="165"/>
      <c r="N162" s="165"/>
      <c r="O162" s="165"/>
      <c r="P162" s="165"/>
      <c r="Q162" s="165"/>
      <c r="R162" s="165"/>
      <c r="S162" s="165"/>
    </row>
    <row r="163" spans="1:19" ht="24">
      <c r="A163" s="165"/>
      <c r="B163" s="165"/>
      <c r="C163" s="37" t="s">
        <v>39</v>
      </c>
      <c r="D163" s="37" t="s">
        <v>40</v>
      </c>
      <c r="E163" s="165"/>
      <c r="F163" s="165"/>
      <c r="G163" s="165"/>
      <c r="H163" s="165"/>
      <c r="I163" s="165" t="s">
        <v>304</v>
      </c>
      <c r="J163" s="37">
        <v>4592400</v>
      </c>
      <c r="K163" s="37" t="s">
        <v>295</v>
      </c>
      <c r="L163" s="165"/>
      <c r="M163" s="165"/>
      <c r="N163" s="165"/>
      <c r="O163" s="165"/>
      <c r="P163" s="165"/>
      <c r="Q163" s="165"/>
      <c r="R163" s="165"/>
      <c r="S163" s="165"/>
    </row>
    <row r="164" spans="1:19" ht="24">
      <c r="A164" s="165"/>
      <c r="B164" s="165"/>
      <c r="C164" s="37" t="s">
        <v>41</v>
      </c>
      <c r="D164" s="37" t="s">
        <v>42</v>
      </c>
      <c r="E164" s="165"/>
      <c r="F164" s="165"/>
      <c r="G164" s="165"/>
      <c r="H164" s="165"/>
      <c r="I164" s="165"/>
      <c r="J164" s="37">
        <v>2715000</v>
      </c>
      <c r="K164" s="37" t="s">
        <v>296</v>
      </c>
      <c r="L164" s="165"/>
      <c r="M164" s="165"/>
      <c r="N164" s="165"/>
      <c r="O164" s="165"/>
      <c r="P164" s="165"/>
      <c r="Q164" s="165"/>
      <c r="R164" s="165"/>
      <c r="S164" s="165"/>
    </row>
    <row r="165" spans="1:19" ht="24">
      <c r="A165" s="165"/>
      <c r="B165" s="165" t="s">
        <v>305</v>
      </c>
      <c r="C165" s="37" t="s">
        <v>22</v>
      </c>
      <c r="D165" s="37" t="s">
        <v>136</v>
      </c>
      <c r="E165" s="165"/>
      <c r="F165" s="165"/>
      <c r="G165" s="165"/>
      <c r="H165" s="37" t="s">
        <v>288</v>
      </c>
      <c r="I165" s="165">
        <v>3978339.34</v>
      </c>
      <c r="J165" s="165">
        <v>3825261.5</v>
      </c>
      <c r="K165" s="37" t="s">
        <v>289</v>
      </c>
      <c r="L165" s="165" t="s">
        <v>28</v>
      </c>
      <c r="M165" s="165" t="s">
        <v>29</v>
      </c>
      <c r="N165" s="165">
        <v>469.57</v>
      </c>
      <c r="O165" s="165"/>
      <c r="P165" s="165">
        <v>89</v>
      </c>
      <c r="Q165" s="165" t="s">
        <v>30</v>
      </c>
      <c r="R165" s="165" t="s">
        <v>31</v>
      </c>
      <c r="S165" s="165" t="s">
        <v>306</v>
      </c>
    </row>
    <row r="166" spans="1:19" ht="24">
      <c r="A166" s="165"/>
      <c r="B166" s="165"/>
      <c r="C166" s="37" t="s">
        <v>33</v>
      </c>
      <c r="D166" s="37" t="s">
        <v>185</v>
      </c>
      <c r="E166" s="165"/>
      <c r="F166" s="165"/>
      <c r="G166" s="165"/>
      <c r="H166" s="165" t="s">
        <v>292</v>
      </c>
      <c r="I166" s="165"/>
      <c r="J166" s="165"/>
      <c r="K166" s="37" t="s">
        <v>293</v>
      </c>
      <c r="L166" s="165"/>
      <c r="M166" s="165"/>
      <c r="N166" s="165"/>
      <c r="O166" s="165"/>
      <c r="P166" s="165"/>
      <c r="Q166" s="165"/>
      <c r="R166" s="165"/>
      <c r="S166" s="165"/>
    </row>
    <row r="167" spans="1:19" ht="24">
      <c r="A167" s="165"/>
      <c r="B167" s="165"/>
      <c r="C167" s="37" t="s">
        <v>39</v>
      </c>
      <c r="D167" s="37" t="s">
        <v>40</v>
      </c>
      <c r="E167" s="165"/>
      <c r="F167" s="165"/>
      <c r="G167" s="165"/>
      <c r="H167" s="165"/>
      <c r="I167" s="165" t="s">
        <v>307</v>
      </c>
      <c r="J167" s="165">
        <v>1178000</v>
      </c>
      <c r="K167" s="37" t="s">
        <v>295</v>
      </c>
      <c r="L167" s="165"/>
      <c r="M167" s="165"/>
      <c r="N167" s="165"/>
      <c r="O167" s="165"/>
      <c r="P167" s="165"/>
      <c r="Q167" s="165"/>
      <c r="R167" s="165"/>
      <c r="S167" s="165"/>
    </row>
    <row r="168" spans="1:19" ht="24">
      <c r="A168" s="165"/>
      <c r="B168" s="165"/>
      <c r="C168" s="37" t="s">
        <v>41</v>
      </c>
      <c r="D168" s="37" t="s">
        <v>42</v>
      </c>
      <c r="E168" s="165"/>
      <c r="F168" s="165"/>
      <c r="G168" s="165"/>
      <c r="H168" s="165"/>
      <c r="I168" s="165"/>
      <c r="J168" s="165"/>
      <c r="K168" s="37" t="s">
        <v>296</v>
      </c>
      <c r="L168" s="165"/>
      <c r="M168" s="165"/>
      <c r="N168" s="165"/>
      <c r="O168" s="165"/>
      <c r="P168" s="165"/>
      <c r="Q168" s="165"/>
      <c r="R168" s="165"/>
      <c r="S168" s="165"/>
    </row>
    <row r="169" spans="1:19" ht="24">
      <c r="A169" s="165"/>
      <c r="B169" s="165" t="s">
        <v>308</v>
      </c>
      <c r="C169" s="37" t="s">
        <v>22</v>
      </c>
      <c r="D169" s="37" t="s">
        <v>136</v>
      </c>
      <c r="E169" s="165"/>
      <c r="F169" s="165"/>
      <c r="G169" s="165"/>
      <c r="H169" s="37" t="s">
        <v>288</v>
      </c>
      <c r="I169" s="165">
        <v>5759881.03</v>
      </c>
      <c r="J169" s="165">
        <v>5514109.21</v>
      </c>
      <c r="K169" s="37" t="s">
        <v>289</v>
      </c>
      <c r="L169" s="165" t="s">
        <v>28</v>
      </c>
      <c r="M169" s="165" t="s">
        <v>29</v>
      </c>
      <c r="N169" s="165">
        <v>744.1</v>
      </c>
      <c r="O169" s="165"/>
      <c r="P169" s="165">
        <v>89</v>
      </c>
      <c r="Q169" s="165" t="s">
        <v>30</v>
      </c>
      <c r="R169" s="165" t="s">
        <v>31</v>
      </c>
      <c r="S169" s="165" t="s">
        <v>309</v>
      </c>
    </row>
    <row r="170" spans="1:19" ht="24">
      <c r="A170" s="165"/>
      <c r="B170" s="165"/>
      <c r="C170" s="37" t="s">
        <v>33</v>
      </c>
      <c r="D170" s="37" t="s">
        <v>310</v>
      </c>
      <c r="E170" s="165"/>
      <c r="F170" s="165"/>
      <c r="G170" s="165"/>
      <c r="H170" s="165" t="s">
        <v>303</v>
      </c>
      <c r="I170" s="165"/>
      <c r="J170" s="165"/>
      <c r="K170" s="37" t="s">
        <v>293</v>
      </c>
      <c r="L170" s="165"/>
      <c r="M170" s="165"/>
      <c r="N170" s="165"/>
      <c r="O170" s="165"/>
      <c r="P170" s="165"/>
      <c r="Q170" s="165"/>
      <c r="R170" s="165"/>
      <c r="S170" s="165"/>
    </row>
    <row r="171" spans="1:19" ht="24">
      <c r="A171" s="165"/>
      <c r="B171" s="165"/>
      <c r="C171" s="37" t="s">
        <v>39</v>
      </c>
      <c r="D171" s="37" t="s">
        <v>40</v>
      </c>
      <c r="E171" s="165"/>
      <c r="F171" s="165"/>
      <c r="G171" s="165"/>
      <c r="H171" s="165"/>
      <c r="I171" s="165" t="s">
        <v>311</v>
      </c>
      <c r="J171" s="37">
        <v>1142000</v>
      </c>
      <c r="K171" s="37" t="s">
        <v>295</v>
      </c>
      <c r="L171" s="165"/>
      <c r="M171" s="165"/>
      <c r="N171" s="165"/>
      <c r="O171" s="165"/>
      <c r="P171" s="165"/>
      <c r="Q171" s="165"/>
      <c r="R171" s="165"/>
      <c r="S171" s="165"/>
    </row>
    <row r="172" spans="1:19" ht="24">
      <c r="A172" s="165"/>
      <c r="B172" s="165"/>
      <c r="C172" s="37" t="s">
        <v>41</v>
      </c>
      <c r="D172" s="37" t="s">
        <v>42</v>
      </c>
      <c r="E172" s="165"/>
      <c r="F172" s="165"/>
      <c r="G172" s="165"/>
      <c r="H172" s="165"/>
      <c r="I172" s="165"/>
      <c r="J172" s="37">
        <v>1100000</v>
      </c>
      <c r="K172" s="37" t="s">
        <v>296</v>
      </c>
      <c r="L172" s="165"/>
      <c r="M172" s="165"/>
      <c r="N172" s="165"/>
      <c r="O172" s="165"/>
      <c r="P172" s="165"/>
      <c r="Q172" s="165"/>
      <c r="R172" s="165"/>
      <c r="S172" s="165"/>
    </row>
    <row r="173" spans="1:19" ht="24">
      <c r="A173" s="165">
        <v>16</v>
      </c>
      <c r="B173" s="165" t="s">
        <v>312</v>
      </c>
      <c r="C173" s="37" t="s">
        <v>22</v>
      </c>
      <c r="D173" s="37" t="s">
        <v>136</v>
      </c>
      <c r="E173" s="165"/>
      <c r="F173" s="165"/>
      <c r="G173" s="165"/>
      <c r="H173" s="37" t="s">
        <v>288</v>
      </c>
      <c r="I173" s="165">
        <v>9755509.15</v>
      </c>
      <c r="J173" s="165">
        <v>9378950.33</v>
      </c>
      <c r="K173" s="37" t="s">
        <v>289</v>
      </c>
      <c r="L173" s="165" t="s">
        <v>28</v>
      </c>
      <c r="M173" s="165" t="s">
        <v>29</v>
      </c>
      <c r="N173" s="165">
        <v>1254.2</v>
      </c>
      <c r="O173" s="165"/>
      <c r="P173" s="165">
        <v>59</v>
      </c>
      <c r="Q173" s="165" t="s">
        <v>30</v>
      </c>
      <c r="R173" s="165" t="s">
        <v>31</v>
      </c>
      <c r="S173" s="165" t="s">
        <v>313</v>
      </c>
    </row>
    <row r="174" spans="1:19" ht="24">
      <c r="A174" s="165"/>
      <c r="B174" s="165"/>
      <c r="C174" s="37" t="s">
        <v>33</v>
      </c>
      <c r="D174" s="37" t="s">
        <v>314</v>
      </c>
      <c r="E174" s="165"/>
      <c r="F174" s="165"/>
      <c r="G174" s="165"/>
      <c r="H174" s="165" t="s">
        <v>303</v>
      </c>
      <c r="I174" s="165"/>
      <c r="J174" s="165"/>
      <c r="K174" s="37" t="s">
        <v>293</v>
      </c>
      <c r="L174" s="165"/>
      <c r="M174" s="165"/>
      <c r="N174" s="165"/>
      <c r="O174" s="165"/>
      <c r="P174" s="165"/>
      <c r="Q174" s="165"/>
      <c r="R174" s="165"/>
      <c r="S174" s="165"/>
    </row>
    <row r="175" spans="1:19" ht="24">
      <c r="A175" s="165"/>
      <c r="B175" s="165"/>
      <c r="C175" s="37" t="s">
        <v>39</v>
      </c>
      <c r="D175" s="37" t="s">
        <v>40</v>
      </c>
      <c r="E175" s="165"/>
      <c r="F175" s="165"/>
      <c r="G175" s="165"/>
      <c r="H175" s="165"/>
      <c r="I175" s="165" t="s">
        <v>315</v>
      </c>
      <c r="J175" s="165">
        <v>1880000</v>
      </c>
      <c r="K175" s="37" t="s">
        <v>295</v>
      </c>
      <c r="L175" s="165"/>
      <c r="M175" s="165"/>
      <c r="N175" s="165"/>
      <c r="O175" s="165"/>
      <c r="P175" s="165"/>
      <c r="Q175" s="165"/>
      <c r="R175" s="165"/>
      <c r="S175" s="165"/>
    </row>
    <row r="176" spans="1:19" ht="24">
      <c r="A176" s="165"/>
      <c r="B176" s="165"/>
      <c r="C176" s="37" t="s">
        <v>41</v>
      </c>
      <c r="D176" s="37" t="s">
        <v>42</v>
      </c>
      <c r="E176" s="165"/>
      <c r="F176" s="165"/>
      <c r="G176" s="165"/>
      <c r="H176" s="165"/>
      <c r="I176" s="165"/>
      <c r="J176" s="165"/>
      <c r="K176" s="37" t="s">
        <v>296</v>
      </c>
      <c r="L176" s="165"/>
      <c r="M176" s="165"/>
      <c r="N176" s="165"/>
      <c r="O176" s="165"/>
      <c r="P176" s="165"/>
      <c r="Q176" s="165"/>
      <c r="R176" s="165"/>
      <c r="S176" s="165"/>
    </row>
    <row r="177" spans="1:19" ht="24">
      <c r="A177" s="165"/>
      <c r="B177" s="165" t="s">
        <v>316</v>
      </c>
      <c r="C177" s="37" t="s">
        <v>22</v>
      </c>
      <c r="D177" s="37" t="s">
        <v>136</v>
      </c>
      <c r="E177" s="165"/>
      <c r="F177" s="165"/>
      <c r="G177" s="165"/>
      <c r="H177" s="37" t="s">
        <v>288</v>
      </c>
      <c r="I177" s="165">
        <v>9754848.42</v>
      </c>
      <c r="J177" s="165">
        <v>9234914.99</v>
      </c>
      <c r="K177" s="37" t="s">
        <v>289</v>
      </c>
      <c r="L177" s="165" t="s">
        <v>28</v>
      </c>
      <c r="M177" s="165" t="s">
        <v>29</v>
      </c>
      <c r="N177" s="165">
        <v>1295.92</v>
      </c>
      <c r="O177" s="165"/>
      <c r="P177" s="165">
        <v>59</v>
      </c>
      <c r="Q177" s="165" t="s">
        <v>30</v>
      </c>
      <c r="R177" s="165" t="s">
        <v>31</v>
      </c>
      <c r="S177" s="165" t="s">
        <v>317</v>
      </c>
    </row>
    <row r="178" spans="1:19" ht="24">
      <c r="A178" s="165"/>
      <c r="B178" s="165"/>
      <c r="C178" s="37" t="s">
        <v>33</v>
      </c>
      <c r="D178" s="37" t="s">
        <v>318</v>
      </c>
      <c r="E178" s="165"/>
      <c r="F178" s="165"/>
      <c r="G178" s="165"/>
      <c r="H178" s="165" t="s">
        <v>303</v>
      </c>
      <c r="I178" s="165"/>
      <c r="J178" s="165"/>
      <c r="K178" s="37" t="s">
        <v>293</v>
      </c>
      <c r="L178" s="165"/>
      <c r="M178" s="165"/>
      <c r="N178" s="165"/>
      <c r="O178" s="165"/>
      <c r="P178" s="165"/>
      <c r="Q178" s="165"/>
      <c r="R178" s="165"/>
      <c r="S178" s="165"/>
    </row>
    <row r="179" spans="1:19" ht="24">
      <c r="A179" s="165"/>
      <c r="B179" s="165"/>
      <c r="C179" s="37" t="s">
        <v>39</v>
      </c>
      <c r="D179" s="37" t="s">
        <v>40</v>
      </c>
      <c r="E179" s="165"/>
      <c r="F179" s="165"/>
      <c r="G179" s="165"/>
      <c r="H179" s="165"/>
      <c r="I179" s="165" t="s">
        <v>319</v>
      </c>
      <c r="J179" s="165">
        <v>1200000</v>
      </c>
      <c r="K179" s="37" t="s">
        <v>295</v>
      </c>
      <c r="L179" s="165"/>
      <c r="M179" s="165"/>
      <c r="N179" s="165"/>
      <c r="O179" s="165"/>
      <c r="P179" s="165"/>
      <c r="Q179" s="165"/>
      <c r="R179" s="165"/>
      <c r="S179" s="165"/>
    </row>
    <row r="180" spans="1:19" ht="24">
      <c r="A180" s="165"/>
      <c r="B180" s="165"/>
      <c r="C180" s="37" t="s">
        <v>41</v>
      </c>
      <c r="D180" s="37" t="s">
        <v>42</v>
      </c>
      <c r="E180" s="165"/>
      <c r="F180" s="165"/>
      <c r="G180" s="165"/>
      <c r="H180" s="165"/>
      <c r="I180" s="165"/>
      <c r="J180" s="165"/>
      <c r="K180" s="37" t="s">
        <v>296</v>
      </c>
      <c r="L180" s="165"/>
      <c r="M180" s="165"/>
      <c r="N180" s="165"/>
      <c r="O180" s="165"/>
      <c r="P180" s="165"/>
      <c r="Q180" s="165"/>
      <c r="R180" s="165"/>
      <c r="S180" s="165"/>
    </row>
    <row r="181" spans="1:19" ht="24">
      <c r="A181" s="165"/>
      <c r="B181" s="165" t="s">
        <v>320</v>
      </c>
      <c r="C181" s="37" t="s">
        <v>22</v>
      </c>
      <c r="D181" s="37" t="s">
        <v>136</v>
      </c>
      <c r="E181" s="165"/>
      <c r="F181" s="165"/>
      <c r="G181" s="165"/>
      <c r="H181" s="37" t="s">
        <v>288</v>
      </c>
      <c r="I181" s="165">
        <v>2502934.67</v>
      </c>
      <c r="J181" s="165">
        <v>2401941.19</v>
      </c>
      <c r="K181" s="37" t="s">
        <v>289</v>
      </c>
      <c r="L181" s="165" t="s">
        <v>28</v>
      </c>
      <c r="M181" s="165" t="s">
        <v>29</v>
      </c>
      <c r="N181" s="165">
        <v>435.63</v>
      </c>
      <c r="O181" s="165"/>
      <c r="P181" s="165">
        <v>20</v>
      </c>
      <c r="Q181" s="165" t="s">
        <v>30</v>
      </c>
      <c r="R181" s="165" t="s">
        <v>31</v>
      </c>
      <c r="S181" s="165" t="s">
        <v>309</v>
      </c>
    </row>
    <row r="182" spans="1:19" ht="24">
      <c r="A182" s="165"/>
      <c r="B182" s="165"/>
      <c r="C182" s="37" t="s">
        <v>33</v>
      </c>
      <c r="D182" s="37" t="s">
        <v>321</v>
      </c>
      <c r="E182" s="165"/>
      <c r="F182" s="165"/>
      <c r="G182" s="165"/>
      <c r="H182" s="165" t="s">
        <v>303</v>
      </c>
      <c r="I182" s="165"/>
      <c r="J182" s="165"/>
      <c r="K182" s="37" t="s">
        <v>293</v>
      </c>
      <c r="L182" s="165"/>
      <c r="M182" s="165"/>
      <c r="N182" s="165"/>
      <c r="O182" s="165"/>
      <c r="P182" s="165"/>
      <c r="Q182" s="165"/>
      <c r="R182" s="165"/>
      <c r="S182" s="165"/>
    </row>
    <row r="183" spans="1:19" ht="24">
      <c r="A183" s="165"/>
      <c r="B183" s="165"/>
      <c r="C183" s="37" t="s">
        <v>39</v>
      </c>
      <c r="D183" s="37" t="s">
        <v>40</v>
      </c>
      <c r="E183" s="165"/>
      <c r="F183" s="165"/>
      <c r="G183" s="165"/>
      <c r="H183" s="165"/>
      <c r="I183" s="165" t="s">
        <v>322</v>
      </c>
      <c r="J183" s="37">
        <v>1581211.71</v>
      </c>
      <c r="K183" s="37" t="s">
        <v>295</v>
      </c>
      <c r="L183" s="165"/>
      <c r="M183" s="165"/>
      <c r="N183" s="165"/>
      <c r="O183" s="165"/>
      <c r="P183" s="165"/>
      <c r="Q183" s="165"/>
      <c r="R183" s="165"/>
      <c r="S183" s="165"/>
    </row>
    <row r="184" spans="1:19" ht="24">
      <c r="A184" s="165"/>
      <c r="B184" s="165"/>
      <c r="C184" s="37" t="s">
        <v>41</v>
      </c>
      <c r="D184" s="37" t="s">
        <v>42</v>
      </c>
      <c r="E184" s="165"/>
      <c r="F184" s="165"/>
      <c r="G184" s="165"/>
      <c r="H184" s="165"/>
      <c r="I184" s="165"/>
      <c r="J184" s="37">
        <v>850000</v>
      </c>
      <c r="K184" s="37" t="s">
        <v>323</v>
      </c>
      <c r="L184" s="165"/>
      <c r="M184" s="165"/>
      <c r="N184" s="165"/>
      <c r="O184" s="165"/>
      <c r="P184" s="165"/>
      <c r="Q184" s="165"/>
      <c r="R184" s="165"/>
      <c r="S184" s="165"/>
    </row>
    <row r="185" spans="1:19" ht="24">
      <c r="A185" s="165">
        <v>17</v>
      </c>
      <c r="B185" s="165" t="s">
        <v>4195</v>
      </c>
      <c r="C185" s="37" t="s">
        <v>22</v>
      </c>
      <c r="D185" s="37" t="s">
        <v>136</v>
      </c>
      <c r="E185" s="165">
        <v>659.21</v>
      </c>
      <c r="F185" s="165" t="s">
        <v>137</v>
      </c>
      <c r="G185" s="165" t="s">
        <v>324</v>
      </c>
      <c r="H185" s="37" t="s">
        <v>325</v>
      </c>
      <c r="I185" s="165">
        <v>5175477.52</v>
      </c>
      <c r="J185" s="165">
        <v>4917138.89</v>
      </c>
      <c r="K185" s="37" t="s">
        <v>326</v>
      </c>
      <c r="L185" s="165" t="s">
        <v>28</v>
      </c>
      <c r="M185" s="165" t="s">
        <v>29</v>
      </c>
      <c r="N185" s="165">
        <v>530.94</v>
      </c>
      <c r="O185" s="165"/>
      <c r="P185" s="165">
        <v>30</v>
      </c>
      <c r="Q185" s="165" t="s">
        <v>30</v>
      </c>
      <c r="R185" s="165" t="s">
        <v>31</v>
      </c>
      <c r="S185" s="165" t="s">
        <v>327</v>
      </c>
    </row>
    <row r="186" spans="1:19" ht="24">
      <c r="A186" s="165"/>
      <c r="B186" s="165"/>
      <c r="C186" s="37" t="s">
        <v>33</v>
      </c>
      <c r="D186" s="37" t="s">
        <v>328</v>
      </c>
      <c r="E186" s="165"/>
      <c r="F186" s="165"/>
      <c r="G186" s="165"/>
      <c r="H186" s="165" t="s">
        <v>329</v>
      </c>
      <c r="I186" s="165"/>
      <c r="J186" s="165"/>
      <c r="K186" s="37" t="s">
        <v>330</v>
      </c>
      <c r="L186" s="165"/>
      <c r="M186" s="165"/>
      <c r="N186" s="165"/>
      <c r="O186" s="165"/>
      <c r="P186" s="165"/>
      <c r="Q186" s="165"/>
      <c r="R186" s="165"/>
      <c r="S186" s="165"/>
    </row>
    <row r="187" spans="1:19" ht="24">
      <c r="A187" s="165"/>
      <c r="B187" s="165"/>
      <c r="C187" s="37" t="s">
        <v>39</v>
      </c>
      <c r="D187" s="37" t="s">
        <v>40</v>
      </c>
      <c r="E187" s="165">
        <v>90</v>
      </c>
      <c r="F187" s="165"/>
      <c r="G187" s="165"/>
      <c r="H187" s="165"/>
      <c r="I187" s="165" t="s">
        <v>331</v>
      </c>
      <c r="J187" s="165">
        <v>90</v>
      </c>
      <c r="K187" s="37" t="s">
        <v>332</v>
      </c>
      <c r="L187" s="165"/>
      <c r="M187" s="165"/>
      <c r="N187" s="165"/>
      <c r="O187" s="165"/>
      <c r="P187" s="165"/>
      <c r="Q187" s="165"/>
      <c r="R187" s="165"/>
      <c r="S187" s="165"/>
    </row>
    <row r="188" spans="1:19" ht="24">
      <c r="A188" s="165"/>
      <c r="B188" s="165"/>
      <c r="C188" s="37" t="s">
        <v>41</v>
      </c>
      <c r="D188" s="37" t="s">
        <v>42</v>
      </c>
      <c r="E188" s="165"/>
      <c r="F188" s="165"/>
      <c r="G188" s="165"/>
      <c r="H188" s="165"/>
      <c r="I188" s="165"/>
      <c r="J188" s="165"/>
      <c r="K188" s="37" t="s">
        <v>333</v>
      </c>
      <c r="L188" s="165"/>
      <c r="M188" s="165"/>
      <c r="N188" s="165"/>
      <c r="O188" s="165"/>
      <c r="P188" s="165"/>
      <c r="Q188" s="165"/>
      <c r="R188" s="165"/>
      <c r="S188" s="165"/>
    </row>
    <row r="189" spans="1:19" ht="24">
      <c r="A189" s="165">
        <v>18</v>
      </c>
      <c r="B189" s="165" t="s">
        <v>4196</v>
      </c>
      <c r="C189" s="37" t="s">
        <v>22</v>
      </c>
      <c r="D189" s="37" t="s">
        <v>136</v>
      </c>
      <c r="E189" s="165">
        <v>670.27</v>
      </c>
      <c r="F189" s="165" t="s">
        <v>137</v>
      </c>
      <c r="G189" s="165" t="s">
        <v>334</v>
      </c>
      <c r="H189" s="37" t="s">
        <v>325</v>
      </c>
      <c r="I189" s="165">
        <v>3339062.1</v>
      </c>
      <c r="J189" s="165">
        <v>3203113.82</v>
      </c>
      <c r="K189" s="37" t="s">
        <v>335</v>
      </c>
      <c r="L189" s="165" t="s">
        <v>28</v>
      </c>
      <c r="M189" s="165" t="s">
        <v>29</v>
      </c>
      <c r="N189" s="165" t="s">
        <v>336</v>
      </c>
      <c r="O189" s="165"/>
      <c r="P189" s="165">
        <v>60</v>
      </c>
      <c r="Q189" s="165" t="s">
        <v>30</v>
      </c>
      <c r="R189" s="165" t="s">
        <v>31</v>
      </c>
      <c r="S189" s="165" t="s">
        <v>327</v>
      </c>
    </row>
    <row r="190" spans="1:19" ht="24">
      <c r="A190" s="165"/>
      <c r="B190" s="165"/>
      <c r="C190" s="37" t="s">
        <v>33</v>
      </c>
      <c r="D190" s="37" t="s">
        <v>328</v>
      </c>
      <c r="E190" s="165"/>
      <c r="F190" s="165"/>
      <c r="G190" s="165"/>
      <c r="H190" s="165" t="s">
        <v>337</v>
      </c>
      <c r="I190" s="165"/>
      <c r="J190" s="165"/>
      <c r="K190" s="37" t="s">
        <v>338</v>
      </c>
      <c r="L190" s="165"/>
      <c r="M190" s="165"/>
      <c r="N190" s="165"/>
      <c r="O190" s="165"/>
      <c r="P190" s="165"/>
      <c r="Q190" s="165"/>
      <c r="R190" s="165"/>
      <c r="S190" s="165"/>
    </row>
    <row r="191" spans="1:19" ht="24">
      <c r="A191" s="165"/>
      <c r="B191" s="165"/>
      <c r="C191" s="37" t="s">
        <v>39</v>
      </c>
      <c r="D191" s="37" t="s">
        <v>40</v>
      </c>
      <c r="E191" s="165"/>
      <c r="F191" s="165"/>
      <c r="G191" s="165"/>
      <c r="H191" s="165"/>
      <c r="I191" s="165" t="s">
        <v>339</v>
      </c>
      <c r="J191" s="165"/>
      <c r="K191" s="37" t="s">
        <v>340</v>
      </c>
      <c r="L191" s="165"/>
      <c r="M191" s="165"/>
      <c r="N191" s="165"/>
      <c r="O191" s="165"/>
      <c r="P191" s="165"/>
      <c r="Q191" s="165"/>
      <c r="R191" s="165"/>
      <c r="S191" s="165"/>
    </row>
    <row r="192" spans="1:19" ht="24">
      <c r="A192" s="165"/>
      <c r="B192" s="165"/>
      <c r="C192" s="37" t="s">
        <v>41</v>
      </c>
      <c r="D192" s="37" t="s">
        <v>42</v>
      </c>
      <c r="E192" s="165"/>
      <c r="F192" s="165"/>
      <c r="G192" s="165"/>
      <c r="H192" s="165"/>
      <c r="I192" s="165"/>
      <c r="J192" s="165"/>
      <c r="K192" s="37" t="s">
        <v>341</v>
      </c>
      <c r="L192" s="165"/>
      <c r="M192" s="165"/>
      <c r="N192" s="165"/>
      <c r="O192" s="165"/>
      <c r="P192" s="165"/>
      <c r="Q192" s="165"/>
      <c r="R192" s="165"/>
      <c r="S192" s="165"/>
    </row>
    <row r="193" spans="1:19" ht="24">
      <c r="A193" s="165">
        <v>19</v>
      </c>
      <c r="B193" s="165" t="s">
        <v>4197</v>
      </c>
      <c r="C193" s="37" t="s">
        <v>22</v>
      </c>
      <c r="D193" s="37" t="s">
        <v>136</v>
      </c>
      <c r="E193" s="165">
        <v>148.89</v>
      </c>
      <c r="F193" s="165" t="s">
        <v>137</v>
      </c>
      <c r="G193" s="165" t="s">
        <v>342</v>
      </c>
      <c r="H193" s="37" t="s">
        <v>325</v>
      </c>
      <c r="I193" s="165">
        <v>1555999</v>
      </c>
      <c r="J193" s="165">
        <v>1509319.03</v>
      </c>
      <c r="K193" s="37" t="s">
        <v>335</v>
      </c>
      <c r="L193" s="165" t="s">
        <v>28</v>
      </c>
      <c r="M193" s="165" t="s">
        <v>29</v>
      </c>
      <c r="N193" s="165">
        <v>143.87</v>
      </c>
      <c r="O193" s="165"/>
      <c r="P193" s="165">
        <v>30</v>
      </c>
      <c r="Q193" s="165" t="s">
        <v>30</v>
      </c>
      <c r="R193" s="165" t="s">
        <v>31</v>
      </c>
      <c r="S193" s="165" t="s">
        <v>343</v>
      </c>
    </row>
    <row r="194" spans="1:19" ht="24">
      <c r="A194" s="165"/>
      <c r="B194" s="165"/>
      <c r="C194" s="37" t="s">
        <v>33</v>
      </c>
      <c r="D194" s="37" t="s">
        <v>328</v>
      </c>
      <c r="E194" s="165"/>
      <c r="F194" s="165"/>
      <c r="G194" s="165"/>
      <c r="H194" s="165" t="s">
        <v>344</v>
      </c>
      <c r="I194" s="165"/>
      <c r="J194" s="165"/>
      <c r="K194" s="37" t="s">
        <v>338</v>
      </c>
      <c r="L194" s="165"/>
      <c r="M194" s="165"/>
      <c r="N194" s="165"/>
      <c r="O194" s="165"/>
      <c r="P194" s="165"/>
      <c r="Q194" s="165"/>
      <c r="R194" s="165"/>
      <c r="S194" s="165"/>
    </row>
    <row r="195" spans="1:19" ht="24">
      <c r="A195" s="165"/>
      <c r="B195" s="165"/>
      <c r="C195" s="37" t="s">
        <v>39</v>
      </c>
      <c r="D195" s="37" t="s">
        <v>40</v>
      </c>
      <c r="E195" s="165"/>
      <c r="F195" s="165"/>
      <c r="G195" s="165"/>
      <c r="H195" s="165"/>
      <c r="I195" s="165" t="s">
        <v>345</v>
      </c>
      <c r="J195" s="165"/>
      <c r="K195" s="37" t="s">
        <v>340</v>
      </c>
      <c r="L195" s="165"/>
      <c r="M195" s="165"/>
      <c r="N195" s="165"/>
      <c r="O195" s="165"/>
      <c r="P195" s="165"/>
      <c r="Q195" s="165"/>
      <c r="R195" s="165"/>
      <c r="S195" s="165"/>
    </row>
    <row r="196" spans="1:19" ht="24">
      <c r="A196" s="165"/>
      <c r="B196" s="165"/>
      <c r="C196" s="37" t="s">
        <v>41</v>
      </c>
      <c r="D196" s="37" t="s">
        <v>42</v>
      </c>
      <c r="E196" s="165"/>
      <c r="F196" s="165"/>
      <c r="G196" s="165"/>
      <c r="H196" s="165"/>
      <c r="I196" s="165"/>
      <c r="J196" s="165"/>
      <c r="K196" s="37" t="s">
        <v>346</v>
      </c>
      <c r="L196" s="165"/>
      <c r="M196" s="165"/>
      <c r="N196" s="165"/>
      <c r="O196" s="165"/>
      <c r="P196" s="165"/>
      <c r="Q196" s="165"/>
      <c r="R196" s="165"/>
      <c r="S196" s="165"/>
    </row>
    <row r="197" spans="1:19" ht="24">
      <c r="A197" s="165">
        <v>20</v>
      </c>
      <c r="B197" s="165" t="s">
        <v>4198</v>
      </c>
      <c r="C197" s="37" t="s">
        <v>22</v>
      </c>
      <c r="D197" s="37" t="s">
        <v>136</v>
      </c>
      <c r="E197" s="165">
        <v>128</v>
      </c>
      <c r="F197" s="165" t="s">
        <v>137</v>
      </c>
      <c r="G197" s="165" t="s">
        <v>347</v>
      </c>
      <c r="H197" s="37" t="s">
        <v>348</v>
      </c>
      <c r="I197" s="165">
        <v>1006026.09</v>
      </c>
      <c r="J197" s="165">
        <v>955724.58</v>
      </c>
      <c r="K197" s="37" t="s">
        <v>349</v>
      </c>
      <c r="L197" s="165" t="s">
        <v>28</v>
      </c>
      <c r="M197" s="165" t="s">
        <v>29</v>
      </c>
      <c r="N197" s="165">
        <v>84.67</v>
      </c>
      <c r="O197" s="165"/>
      <c r="P197" s="165">
        <v>30</v>
      </c>
      <c r="Q197" s="165" t="s">
        <v>30</v>
      </c>
      <c r="R197" s="165" t="s">
        <v>31</v>
      </c>
      <c r="S197" s="165" t="s">
        <v>350</v>
      </c>
    </row>
    <row r="198" spans="1:19" ht="24">
      <c r="A198" s="165"/>
      <c r="B198" s="165"/>
      <c r="C198" s="37" t="s">
        <v>33</v>
      </c>
      <c r="D198" s="37" t="s">
        <v>351</v>
      </c>
      <c r="E198" s="165"/>
      <c r="F198" s="165"/>
      <c r="G198" s="165"/>
      <c r="H198" s="165" t="s">
        <v>352</v>
      </c>
      <c r="I198" s="165"/>
      <c r="J198" s="165"/>
      <c r="K198" s="37" t="s">
        <v>353</v>
      </c>
      <c r="L198" s="165"/>
      <c r="M198" s="165"/>
      <c r="N198" s="165"/>
      <c r="O198" s="165"/>
      <c r="P198" s="165"/>
      <c r="Q198" s="165"/>
      <c r="R198" s="165"/>
      <c r="S198" s="165"/>
    </row>
    <row r="199" spans="1:19" ht="24">
      <c r="A199" s="165"/>
      <c r="B199" s="165"/>
      <c r="C199" s="37" t="s">
        <v>39</v>
      </c>
      <c r="D199" s="37" t="s">
        <v>40</v>
      </c>
      <c r="E199" s="165"/>
      <c r="F199" s="165"/>
      <c r="G199" s="165"/>
      <c r="H199" s="165"/>
      <c r="I199" s="165" t="s">
        <v>354</v>
      </c>
      <c r="J199" s="165"/>
      <c r="K199" s="37" t="s">
        <v>355</v>
      </c>
      <c r="L199" s="165"/>
      <c r="M199" s="165"/>
      <c r="N199" s="165"/>
      <c r="O199" s="165"/>
      <c r="P199" s="165"/>
      <c r="Q199" s="165"/>
      <c r="R199" s="165"/>
      <c r="S199" s="165"/>
    </row>
    <row r="200" spans="1:19" ht="24">
      <c r="A200" s="165"/>
      <c r="B200" s="165"/>
      <c r="C200" s="37" t="s">
        <v>41</v>
      </c>
      <c r="D200" s="37" t="s">
        <v>42</v>
      </c>
      <c r="E200" s="165"/>
      <c r="F200" s="165"/>
      <c r="G200" s="165"/>
      <c r="H200" s="165"/>
      <c r="I200" s="165"/>
      <c r="J200" s="165"/>
      <c r="K200" s="37" t="s">
        <v>356</v>
      </c>
      <c r="L200" s="165"/>
      <c r="M200" s="165"/>
      <c r="N200" s="165"/>
      <c r="O200" s="165"/>
      <c r="P200" s="165"/>
      <c r="Q200" s="165"/>
      <c r="R200" s="165"/>
      <c r="S200" s="165"/>
    </row>
    <row r="201" spans="1:19" ht="24" customHeight="1">
      <c r="A201" s="165"/>
      <c r="B201" s="171" t="s">
        <v>357</v>
      </c>
      <c r="C201" s="37" t="s">
        <v>22</v>
      </c>
      <c r="D201" s="37" t="s">
        <v>136</v>
      </c>
      <c r="E201" s="165"/>
      <c r="F201" s="165" t="s">
        <v>137</v>
      </c>
      <c r="G201" s="165" t="s">
        <v>358</v>
      </c>
      <c r="H201" s="37" t="s">
        <v>359</v>
      </c>
      <c r="I201" s="165"/>
      <c r="J201" s="165">
        <v>1929600</v>
      </c>
      <c r="K201" s="37" t="s">
        <v>229</v>
      </c>
      <c r="L201" s="165" t="s">
        <v>28</v>
      </c>
      <c r="M201" s="170" t="s">
        <v>360</v>
      </c>
      <c r="N201" s="165">
        <v>192.96</v>
      </c>
      <c r="O201" s="165"/>
      <c r="P201" s="165">
        <v>200</v>
      </c>
      <c r="Q201" s="165" t="s">
        <v>30</v>
      </c>
      <c r="R201" s="165"/>
      <c r="S201" s="165" t="s">
        <v>361</v>
      </c>
    </row>
    <row r="202" spans="1:19" ht="24">
      <c r="A202" s="165"/>
      <c r="B202" s="172"/>
      <c r="C202" s="37" t="s">
        <v>33</v>
      </c>
      <c r="D202" s="146" t="s">
        <v>362</v>
      </c>
      <c r="E202" s="165"/>
      <c r="F202" s="165"/>
      <c r="G202" s="165"/>
      <c r="H202" s="165" t="s">
        <v>363</v>
      </c>
      <c r="I202" s="165"/>
      <c r="J202" s="165"/>
      <c r="K202" s="37" t="s">
        <v>364</v>
      </c>
      <c r="L202" s="165"/>
      <c r="M202" s="170"/>
      <c r="N202" s="165"/>
      <c r="O202" s="165"/>
      <c r="P202" s="165"/>
      <c r="Q202" s="165"/>
      <c r="R202" s="165"/>
      <c r="S202" s="165"/>
    </row>
    <row r="203" spans="1:19" ht="24">
      <c r="A203" s="165"/>
      <c r="B203" s="172"/>
      <c r="C203" s="37" t="s">
        <v>39</v>
      </c>
      <c r="D203" s="37" t="s">
        <v>40</v>
      </c>
      <c r="E203" s="165"/>
      <c r="F203" s="165"/>
      <c r="G203" s="165"/>
      <c r="H203" s="165"/>
      <c r="I203" s="165"/>
      <c r="J203" s="165"/>
      <c r="K203" s="37" t="s">
        <v>365</v>
      </c>
      <c r="L203" s="165"/>
      <c r="M203" s="170"/>
      <c r="N203" s="165"/>
      <c r="O203" s="165"/>
      <c r="P203" s="165"/>
      <c r="Q203" s="165"/>
      <c r="R203" s="165"/>
      <c r="S203" s="165"/>
    </row>
    <row r="204" spans="1:19" ht="43.5" customHeight="1">
      <c r="A204" s="165"/>
      <c r="B204" s="173"/>
      <c r="C204" s="37" t="s">
        <v>41</v>
      </c>
      <c r="D204" s="37" t="s">
        <v>42</v>
      </c>
      <c r="E204" s="165"/>
      <c r="F204" s="165"/>
      <c r="G204" s="165"/>
      <c r="H204" s="165"/>
      <c r="I204" s="165"/>
      <c r="J204" s="165"/>
      <c r="K204" s="37" t="s">
        <v>366</v>
      </c>
      <c r="L204" s="165"/>
      <c r="M204" s="170"/>
      <c r="N204" s="165"/>
      <c r="O204" s="165"/>
      <c r="P204" s="165"/>
      <c r="Q204" s="165"/>
      <c r="R204" s="165"/>
      <c r="S204" s="165"/>
    </row>
    <row r="205" spans="1:19" ht="36">
      <c r="A205" s="165">
        <v>21</v>
      </c>
      <c r="B205" s="165" t="s">
        <v>4199</v>
      </c>
      <c r="C205" s="37" t="s">
        <v>22</v>
      </c>
      <c r="D205" s="37" t="s">
        <v>136</v>
      </c>
      <c r="E205" s="165">
        <v>269.5</v>
      </c>
      <c r="F205" s="165" t="s">
        <v>137</v>
      </c>
      <c r="G205" s="165" t="s">
        <v>367</v>
      </c>
      <c r="H205" s="37" t="s">
        <v>368</v>
      </c>
      <c r="I205" s="165">
        <v>1939186.59</v>
      </c>
      <c r="J205" s="165">
        <v>1803850.75</v>
      </c>
      <c r="K205" s="37" t="s">
        <v>369</v>
      </c>
      <c r="L205" s="165" t="s">
        <v>28</v>
      </c>
      <c r="M205" s="165" t="s">
        <v>29</v>
      </c>
      <c r="N205" s="165">
        <v>221.77</v>
      </c>
      <c r="O205" s="165"/>
      <c r="P205" s="165">
        <v>150</v>
      </c>
      <c r="Q205" s="165" t="s">
        <v>30</v>
      </c>
      <c r="R205" s="165" t="s">
        <v>31</v>
      </c>
      <c r="S205" s="165" t="s">
        <v>370</v>
      </c>
    </row>
    <row r="206" spans="1:19" ht="24">
      <c r="A206" s="165"/>
      <c r="B206" s="165"/>
      <c r="C206" s="37" t="s">
        <v>33</v>
      </c>
      <c r="D206" s="37" t="s">
        <v>371</v>
      </c>
      <c r="E206" s="165"/>
      <c r="F206" s="165"/>
      <c r="G206" s="165"/>
      <c r="H206" s="165" t="s">
        <v>372</v>
      </c>
      <c r="I206" s="165"/>
      <c r="J206" s="165"/>
      <c r="K206" s="37" t="s">
        <v>373</v>
      </c>
      <c r="L206" s="165"/>
      <c r="M206" s="165"/>
      <c r="N206" s="165"/>
      <c r="O206" s="165"/>
      <c r="P206" s="165"/>
      <c r="Q206" s="165"/>
      <c r="R206" s="165"/>
      <c r="S206" s="165"/>
    </row>
    <row r="207" spans="1:19" ht="24">
      <c r="A207" s="165"/>
      <c r="B207" s="165"/>
      <c r="C207" s="37" t="s">
        <v>39</v>
      </c>
      <c r="D207" s="37" t="s">
        <v>40</v>
      </c>
      <c r="E207" s="165"/>
      <c r="F207" s="165"/>
      <c r="G207" s="165"/>
      <c r="H207" s="165"/>
      <c r="I207" s="165" t="s">
        <v>374</v>
      </c>
      <c r="J207" s="165"/>
      <c r="K207" s="37" t="s">
        <v>375</v>
      </c>
      <c r="L207" s="165"/>
      <c r="M207" s="165"/>
      <c r="N207" s="165"/>
      <c r="O207" s="165"/>
      <c r="P207" s="165"/>
      <c r="Q207" s="165"/>
      <c r="R207" s="165"/>
      <c r="S207" s="165"/>
    </row>
    <row r="208" spans="1:19" ht="24">
      <c r="A208" s="165"/>
      <c r="B208" s="165"/>
      <c r="C208" s="37" t="s">
        <v>41</v>
      </c>
      <c r="D208" s="37" t="s">
        <v>42</v>
      </c>
      <c r="E208" s="165"/>
      <c r="F208" s="165"/>
      <c r="G208" s="165"/>
      <c r="H208" s="165"/>
      <c r="I208" s="165"/>
      <c r="J208" s="165"/>
      <c r="K208" s="37" t="s">
        <v>356</v>
      </c>
      <c r="L208" s="165"/>
      <c r="M208" s="165"/>
      <c r="N208" s="165"/>
      <c r="O208" s="165"/>
      <c r="P208" s="165"/>
      <c r="Q208" s="165"/>
      <c r="R208" s="165"/>
      <c r="S208" s="165"/>
    </row>
    <row r="209" spans="1:19" ht="14.25">
      <c r="A209" s="165" t="s">
        <v>376</v>
      </c>
      <c r="B209" s="165"/>
      <c r="C209" s="165"/>
      <c r="D209" s="165"/>
      <c r="E209" s="165"/>
      <c r="F209" s="165"/>
      <c r="G209" s="165"/>
      <c r="H209" s="165"/>
      <c r="I209" s="165"/>
      <c r="J209" s="165"/>
      <c r="K209" s="165"/>
      <c r="L209" s="165"/>
      <c r="M209" s="165"/>
      <c r="N209" s="165"/>
      <c r="O209" s="165"/>
      <c r="P209" s="165"/>
      <c r="Q209" s="165"/>
      <c r="R209" s="165"/>
      <c r="S209" s="165"/>
    </row>
    <row r="210" spans="1:19" ht="24">
      <c r="A210" s="165">
        <v>22</v>
      </c>
      <c r="B210" s="165" t="s">
        <v>4200</v>
      </c>
      <c r="C210" s="37" t="s">
        <v>22</v>
      </c>
      <c r="D210" s="37" t="s">
        <v>136</v>
      </c>
      <c r="E210" s="165">
        <v>1714</v>
      </c>
      <c r="F210" s="165" t="s">
        <v>137</v>
      </c>
      <c r="G210" s="165" t="s">
        <v>377</v>
      </c>
      <c r="H210" s="37" t="s">
        <v>378</v>
      </c>
      <c r="I210" s="165">
        <v>0.9582</v>
      </c>
      <c r="J210" s="165">
        <v>12284122.8</v>
      </c>
      <c r="K210" s="37" t="s">
        <v>379</v>
      </c>
      <c r="L210" s="165" t="s">
        <v>28</v>
      </c>
      <c r="M210" s="165" t="s">
        <v>29</v>
      </c>
      <c r="N210" s="165">
        <v>1079.4</v>
      </c>
      <c r="O210" s="165"/>
      <c r="P210" s="165">
        <v>238</v>
      </c>
      <c r="Q210" s="165" t="s">
        <v>30</v>
      </c>
      <c r="R210" s="165" t="s">
        <v>31</v>
      </c>
      <c r="S210" s="165" t="s">
        <v>380</v>
      </c>
    </row>
    <row r="211" spans="1:19" ht="24">
      <c r="A211" s="165"/>
      <c r="B211" s="165"/>
      <c r="C211" s="37" t="s">
        <v>33</v>
      </c>
      <c r="D211" s="37" t="s">
        <v>310</v>
      </c>
      <c r="E211" s="165"/>
      <c r="F211" s="165"/>
      <c r="G211" s="165"/>
      <c r="H211" s="165" t="s">
        <v>381</v>
      </c>
      <c r="I211" s="165"/>
      <c r="J211" s="165"/>
      <c r="K211" s="37" t="s">
        <v>382</v>
      </c>
      <c r="L211" s="165"/>
      <c r="M211" s="165"/>
      <c r="N211" s="165"/>
      <c r="O211" s="165"/>
      <c r="P211" s="165"/>
      <c r="Q211" s="165"/>
      <c r="R211" s="165"/>
      <c r="S211" s="165"/>
    </row>
    <row r="212" spans="1:19" ht="24">
      <c r="A212" s="165"/>
      <c r="B212" s="165"/>
      <c r="C212" s="37" t="s">
        <v>39</v>
      </c>
      <c r="D212" s="37" t="s">
        <v>383</v>
      </c>
      <c r="E212" s="165"/>
      <c r="F212" s="165"/>
      <c r="G212" s="165"/>
      <c r="H212" s="165"/>
      <c r="I212" s="165" t="s">
        <v>384</v>
      </c>
      <c r="J212" s="165"/>
      <c r="K212" s="37" t="s">
        <v>385</v>
      </c>
      <c r="L212" s="165"/>
      <c r="M212" s="165"/>
      <c r="N212" s="165"/>
      <c r="O212" s="165"/>
      <c r="P212" s="165"/>
      <c r="Q212" s="165"/>
      <c r="R212" s="165"/>
      <c r="S212" s="165"/>
    </row>
    <row r="213" spans="1:19" ht="24">
      <c r="A213" s="165"/>
      <c r="B213" s="165"/>
      <c r="C213" s="37" t="s">
        <v>41</v>
      </c>
      <c r="D213" s="37" t="s">
        <v>42</v>
      </c>
      <c r="E213" s="165"/>
      <c r="F213" s="165"/>
      <c r="G213" s="165"/>
      <c r="H213" s="165"/>
      <c r="I213" s="165"/>
      <c r="J213" s="165"/>
      <c r="K213" s="37" t="s">
        <v>386</v>
      </c>
      <c r="L213" s="165"/>
      <c r="M213" s="165"/>
      <c r="N213" s="165"/>
      <c r="O213" s="165"/>
      <c r="P213" s="165"/>
      <c r="Q213" s="165"/>
      <c r="R213" s="165"/>
      <c r="S213" s="165"/>
    </row>
    <row r="214" spans="1:19" ht="24">
      <c r="A214" s="165">
        <v>23</v>
      </c>
      <c r="B214" s="165" t="s">
        <v>4201</v>
      </c>
      <c r="C214" s="37" t="s">
        <v>22</v>
      </c>
      <c r="D214" s="37" t="s">
        <v>136</v>
      </c>
      <c r="E214" s="165">
        <v>1778</v>
      </c>
      <c r="F214" s="165" t="s">
        <v>137</v>
      </c>
      <c r="G214" s="165" t="s">
        <v>387</v>
      </c>
      <c r="H214" s="37" t="s">
        <v>388</v>
      </c>
      <c r="I214" s="165">
        <v>0.9498</v>
      </c>
      <c r="J214" s="165">
        <v>13015767.54</v>
      </c>
      <c r="K214" s="37" t="s">
        <v>379</v>
      </c>
      <c r="L214" s="165" t="s">
        <v>28</v>
      </c>
      <c r="M214" s="165" t="s">
        <v>29</v>
      </c>
      <c r="N214" s="165">
        <v>1209.29</v>
      </c>
      <c r="O214" s="165"/>
      <c r="P214" s="165">
        <v>238</v>
      </c>
      <c r="Q214" s="165" t="s">
        <v>30</v>
      </c>
      <c r="R214" s="165" t="s">
        <v>31</v>
      </c>
      <c r="S214" s="165" t="s">
        <v>389</v>
      </c>
    </row>
    <row r="215" spans="1:19" ht="24">
      <c r="A215" s="165"/>
      <c r="B215" s="165"/>
      <c r="C215" s="37" t="s">
        <v>33</v>
      </c>
      <c r="D215" s="37" t="s">
        <v>390</v>
      </c>
      <c r="E215" s="165"/>
      <c r="F215" s="165"/>
      <c r="G215" s="165"/>
      <c r="H215" s="165" t="s">
        <v>391</v>
      </c>
      <c r="I215" s="165"/>
      <c r="J215" s="165"/>
      <c r="K215" s="37" t="s">
        <v>382</v>
      </c>
      <c r="L215" s="165"/>
      <c r="M215" s="165"/>
      <c r="N215" s="165"/>
      <c r="O215" s="165"/>
      <c r="P215" s="165"/>
      <c r="Q215" s="165"/>
      <c r="R215" s="165"/>
      <c r="S215" s="165"/>
    </row>
    <row r="216" spans="1:19" ht="24">
      <c r="A216" s="165"/>
      <c r="B216" s="165"/>
      <c r="C216" s="37" t="s">
        <v>39</v>
      </c>
      <c r="D216" s="37" t="s">
        <v>383</v>
      </c>
      <c r="E216" s="165"/>
      <c r="F216" s="165"/>
      <c r="G216" s="165"/>
      <c r="H216" s="165"/>
      <c r="I216" s="165" t="s">
        <v>392</v>
      </c>
      <c r="J216" s="165"/>
      <c r="K216" s="37" t="s">
        <v>385</v>
      </c>
      <c r="L216" s="165"/>
      <c r="M216" s="165"/>
      <c r="N216" s="165"/>
      <c r="O216" s="165"/>
      <c r="P216" s="165"/>
      <c r="Q216" s="165"/>
      <c r="R216" s="165"/>
      <c r="S216" s="165"/>
    </row>
    <row r="217" spans="1:19" ht="24">
      <c r="A217" s="165"/>
      <c r="B217" s="165"/>
      <c r="C217" s="37" t="s">
        <v>41</v>
      </c>
      <c r="D217" s="37" t="s">
        <v>42</v>
      </c>
      <c r="E217" s="165"/>
      <c r="F217" s="165"/>
      <c r="G217" s="165"/>
      <c r="H217" s="165"/>
      <c r="I217" s="165"/>
      <c r="J217" s="165"/>
      <c r="K217" s="37" t="s">
        <v>386</v>
      </c>
      <c r="L217" s="165"/>
      <c r="M217" s="165"/>
      <c r="N217" s="165"/>
      <c r="O217" s="165"/>
      <c r="P217" s="165"/>
      <c r="Q217" s="165"/>
      <c r="R217" s="165"/>
      <c r="S217" s="165"/>
    </row>
    <row r="218" spans="1:19" ht="24">
      <c r="A218" s="165">
        <v>24</v>
      </c>
      <c r="B218" s="165" t="s">
        <v>4202</v>
      </c>
      <c r="C218" s="37" t="s">
        <v>22</v>
      </c>
      <c r="D218" s="37" t="s">
        <v>136</v>
      </c>
      <c r="E218" s="165">
        <v>1778</v>
      </c>
      <c r="F218" s="165" t="s">
        <v>137</v>
      </c>
      <c r="G218" s="165" t="s">
        <v>393</v>
      </c>
      <c r="H218" s="37" t="s">
        <v>388</v>
      </c>
      <c r="I218" s="165">
        <v>0.952</v>
      </c>
      <c r="J218" s="165">
        <v>11985292.35</v>
      </c>
      <c r="K218" s="37" t="s">
        <v>379</v>
      </c>
      <c r="L218" s="165" t="s">
        <v>28</v>
      </c>
      <c r="M218" s="165" t="s">
        <v>29</v>
      </c>
      <c r="N218" s="165">
        <v>1117.75</v>
      </c>
      <c r="O218" s="165"/>
      <c r="P218" s="165">
        <v>144</v>
      </c>
      <c r="Q218" s="165" t="s">
        <v>30</v>
      </c>
      <c r="R218" s="165" t="s">
        <v>31</v>
      </c>
      <c r="S218" s="165" t="s">
        <v>394</v>
      </c>
    </row>
    <row r="219" spans="1:19" ht="24">
      <c r="A219" s="165"/>
      <c r="B219" s="165"/>
      <c r="C219" s="37" t="s">
        <v>33</v>
      </c>
      <c r="D219" s="37" t="s">
        <v>395</v>
      </c>
      <c r="E219" s="165"/>
      <c r="F219" s="165"/>
      <c r="G219" s="165"/>
      <c r="H219" s="165" t="s">
        <v>396</v>
      </c>
      <c r="I219" s="165"/>
      <c r="J219" s="165"/>
      <c r="K219" s="37" t="s">
        <v>382</v>
      </c>
      <c r="L219" s="165"/>
      <c r="M219" s="165"/>
      <c r="N219" s="165"/>
      <c r="O219" s="165"/>
      <c r="P219" s="165"/>
      <c r="Q219" s="165"/>
      <c r="R219" s="165"/>
      <c r="S219" s="165"/>
    </row>
    <row r="220" spans="1:19" ht="24">
      <c r="A220" s="165"/>
      <c r="B220" s="165"/>
      <c r="C220" s="37" t="s">
        <v>39</v>
      </c>
      <c r="D220" s="37" t="s">
        <v>383</v>
      </c>
      <c r="E220" s="165"/>
      <c r="F220" s="165"/>
      <c r="G220" s="165"/>
      <c r="H220" s="165"/>
      <c r="I220" s="165" t="s">
        <v>397</v>
      </c>
      <c r="J220" s="165"/>
      <c r="K220" s="37" t="s">
        <v>385</v>
      </c>
      <c r="L220" s="165"/>
      <c r="M220" s="165"/>
      <c r="N220" s="165"/>
      <c r="O220" s="165"/>
      <c r="P220" s="165"/>
      <c r="Q220" s="165"/>
      <c r="R220" s="165"/>
      <c r="S220" s="165"/>
    </row>
    <row r="221" spans="1:19" ht="24">
      <c r="A221" s="165"/>
      <c r="B221" s="165"/>
      <c r="C221" s="37" t="s">
        <v>41</v>
      </c>
      <c r="D221" s="37" t="s">
        <v>42</v>
      </c>
      <c r="E221" s="165"/>
      <c r="F221" s="165"/>
      <c r="G221" s="165"/>
      <c r="H221" s="165"/>
      <c r="I221" s="165"/>
      <c r="J221" s="165"/>
      <c r="K221" s="37" t="s">
        <v>386</v>
      </c>
      <c r="L221" s="165"/>
      <c r="M221" s="165"/>
      <c r="N221" s="165"/>
      <c r="O221" s="165"/>
      <c r="P221" s="165"/>
      <c r="Q221" s="165"/>
      <c r="R221" s="165"/>
      <c r="S221" s="165"/>
    </row>
    <row r="222" spans="1:19" ht="24">
      <c r="A222" s="165">
        <v>25</v>
      </c>
      <c r="B222" s="165" t="s">
        <v>4203</v>
      </c>
      <c r="C222" s="37" t="s">
        <v>22</v>
      </c>
      <c r="D222" s="37" t="s">
        <v>136</v>
      </c>
      <c r="E222" s="165">
        <v>1447</v>
      </c>
      <c r="F222" s="165" t="s">
        <v>137</v>
      </c>
      <c r="G222" s="165" t="s">
        <v>398</v>
      </c>
      <c r="H222" s="37" t="s">
        <v>399</v>
      </c>
      <c r="I222" s="165">
        <v>0.9629</v>
      </c>
      <c r="J222" s="165">
        <v>10388945.77</v>
      </c>
      <c r="K222" s="37" t="s">
        <v>379</v>
      </c>
      <c r="L222" s="165" t="s">
        <v>28</v>
      </c>
      <c r="M222" s="165" t="s">
        <v>29</v>
      </c>
      <c r="N222" s="165">
        <v>913.91</v>
      </c>
      <c r="O222" s="165"/>
      <c r="P222" s="165">
        <v>144</v>
      </c>
      <c r="Q222" s="165" t="s">
        <v>30</v>
      </c>
      <c r="R222" s="165" t="s">
        <v>31</v>
      </c>
      <c r="S222" s="165" t="s">
        <v>394</v>
      </c>
    </row>
    <row r="223" spans="1:19" ht="24">
      <c r="A223" s="165"/>
      <c r="B223" s="165"/>
      <c r="C223" s="37" t="s">
        <v>33</v>
      </c>
      <c r="D223" s="37" t="s">
        <v>351</v>
      </c>
      <c r="E223" s="165"/>
      <c r="F223" s="165"/>
      <c r="G223" s="165"/>
      <c r="H223" s="165" t="s">
        <v>400</v>
      </c>
      <c r="I223" s="165"/>
      <c r="J223" s="165"/>
      <c r="K223" s="37" t="s">
        <v>382</v>
      </c>
      <c r="L223" s="165"/>
      <c r="M223" s="165"/>
      <c r="N223" s="165"/>
      <c r="O223" s="165"/>
      <c r="P223" s="165"/>
      <c r="Q223" s="165"/>
      <c r="R223" s="165"/>
      <c r="S223" s="165"/>
    </row>
    <row r="224" spans="1:19" ht="24">
      <c r="A224" s="165"/>
      <c r="B224" s="165"/>
      <c r="C224" s="37" t="s">
        <v>39</v>
      </c>
      <c r="D224" s="37" t="s">
        <v>383</v>
      </c>
      <c r="E224" s="165"/>
      <c r="F224" s="165"/>
      <c r="G224" s="165"/>
      <c r="H224" s="165"/>
      <c r="I224" s="165" t="s">
        <v>401</v>
      </c>
      <c r="J224" s="165"/>
      <c r="K224" s="37" t="s">
        <v>385</v>
      </c>
      <c r="L224" s="165"/>
      <c r="M224" s="165"/>
      <c r="N224" s="165"/>
      <c r="O224" s="165"/>
      <c r="P224" s="165"/>
      <c r="Q224" s="165"/>
      <c r="R224" s="165"/>
      <c r="S224" s="165"/>
    </row>
    <row r="225" spans="1:19" ht="24">
      <c r="A225" s="165"/>
      <c r="B225" s="165"/>
      <c r="C225" s="37" t="s">
        <v>41</v>
      </c>
      <c r="D225" s="37" t="s">
        <v>42</v>
      </c>
      <c r="E225" s="165"/>
      <c r="F225" s="165"/>
      <c r="G225" s="165"/>
      <c r="H225" s="165"/>
      <c r="I225" s="165"/>
      <c r="J225" s="165"/>
      <c r="K225" s="37" t="s">
        <v>386</v>
      </c>
      <c r="L225" s="165"/>
      <c r="M225" s="165"/>
      <c r="N225" s="165"/>
      <c r="O225" s="165"/>
      <c r="P225" s="165"/>
      <c r="Q225" s="165"/>
      <c r="R225" s="165"/>
      <c r="S225" s="165"/>
    </row>
    <row r="226" spans="1:19" ht="24">
      <c r="A226" s="165">
        <v>26</v>
      </c>
      <c r="B226" s="165" t="s">
        <v>4204</v>
      </c>
      <c r="C226" s="37" t="s">
        <v>22</v>
      </c>
      <c r="D226" s="37" t="s">
        <v>136</v>
      </c>
      <c r="E226" s="165">
        <v>2249</v>
      </c>
      <c r="F226" s="165" t="s">
        <v>137</v>
      </c>
      <c r="G226" s="165" t="s">
        <v>402</v>
      </c>
      <c r="H226" s="37" t="s">
        <v>379</v>
      </c>
      <c r="I226" s="165">
        <v>0.9565</v>
      </c>
      <c r="J226" s="165">
        <v>16584854.89</v>
      </c>
      <c r="K226" s="37" t="s">
        <v>379</v>
      </c>
      <c r="L226" s="165" t="s">
        <v>28</v>
      </c>
      <c r="M226" s="165" t="s">
        <v>29</v>
      </c>
      <c r="N226" s="165">
        <v>1477.8</v>
      </c>
      <c r="O226" s="165"/>
      <c r="P226" s="165">
        <v>237</v>
      </c>
      <c r="Q226" s="165" t="s">
        <v>30</v>
      </c>
      <c r="R226" s="165" t="s">
        <v>31</v>
      </c>
      <c r="S226" s="165" t="s">
        <v>55</v>
      </c>
    </row>
    <row r="227" spans="1:19" ht="24">
      <c r="A227" s="165"/>
      <c r="B227" s="165"/>
      <c r="C227" s="37" t="s">
        <v>33</v>
      </c>
      <c r="D227" s="37" t="s">
        <v>403</v>
      </c>
      <c r="E227" s="165"/>
      <c r="F227" s="165"/>
      <c r="G227" s="165"/>
      <c r="H227" s="165" t="s">
        <v>404</v>
      </c>
      <c r="I227" s="165"/>
      <c r="J227" s="165"/>
      <c r="K227" s="37" t="s">
        <v>382</v>
      </c>
      <c r="L227" s="165"/>
      <c r="M227" s="165"/>
      <c r="N227" s="165"/>
      <c r="O227" s="165"/>
      <c r="P227" s="165"/>
      <c r="Q227" s="165"/>
      <c r="R227" s="165"/>
      <c r="S227" s="165"/>
    </row>
    <row r="228" spans="1:19" ht="24">
      <c r="A228" s="165"/>
      <c r="B228" s="165"/>
      <c r="C228" s="37" t="s">
        <v>39</v>
      </c>
      <c r="D228" s="37" t="s">
        <v>40</v>
      </c>
      <c r="E228" s="165"/>
      <c r="F228" s="165"/>
      <c r="G228" s="165"/>
      <c r="H228" s="165"/>
      <c r="I228" s="165" t="s">
        <v>405</v>
      </c>
      <c r="J228" s="165"/>
      <c r="K228" s="37" t="s">
        <v>385</v>
      </c>
      <c r="L228" s="165"/>
      <c r="M228" s="165"/>
      <c r="N228" s="165"/>
      <c r="O228" s="165"/>
      <c r="P228" s="165"/>
      <c r="Q228" s="165"/>
      <c r="R228" s="165"/>
      <c r="S228" s="165"/>
    </row>
    <row r="229" spans="1:19" ht="24">
      <c r="A229" s="165"/>
      <c r="B229" s="165"/>
      <c r="C229" s="37" t="s">
        <v>41</v>
      </c>
      <c r="D229" s="37" t="s">
        <v>42</v>
      </c>
      <c r="E229" s="165"/>
      <c r="F229" s="165"/>
      <c r="G229" s="165"/>
      <c r="H229" s="165"/>
      <c r="I229" s="165"/>
      <c r="J229" s="165"/>
      <c r="K229" s="37" t="s">
        <v>406</v>
      </c>
      <c r="L229" s="165"/>
      <c r="M229" s="165"/>
      <c r="N229" s="165"/>
      <c r="O229" s="165"/>
      <c r="P229" s="165"/>
      <c r="Q229" s="165"/>
      <c r="R229" s="165"/>
      <c r="S229" s="165"/>
    </row>
    <row r="230" spans="1:19" ht="24">
      <c r="A230" s="165">
        <v>27</v>
      </c>
      <c r="B230" s="165" t="s">
        <v>4205</v>
      </c>
      <c r="C230" s="37" t="s">
        <v>22</v>
      </c>
      <c r="D230" s="37" t="s">
        <v>136</v>
      </c>
      <c r="E230" s="165">
        <v>1945</v>
      </c>
      <c r="F230" s="165" t="s">
        <v>137</v>
      </c>
      <c r="G230" s="165" t="s">
        <v>407</v>
      </c>
      <c r="H230" s="37" t="s">
        <v>379</v>
      </c>
      <c r="I230" s="165">
        <v>0.9562</v>
      </c>
      <c r="J230" s="165">
        <v>13484197.92</v>
      </c>
      <c r="K230" s="37" t="s">
        <v>379</v>
      </c>
      <c r="L230" s="165" t="s">
        <v>28</v>
      </c>
      <c r="M230" s="165" t="s">
        <v>29</v>
      </c>
      <c r="N230" s="165">
        <v>1229.88</v>
      </c>
      <c r="O230" s="165"/>
      <c r="P230" s="165">
        <v>176</v>
      </c>
      <c r="Q230" s="165" t="s">
        <v>30</v>
      </c>
      <c r="R230" s="165" t="s">
        <v>31</v>
      </c>
      <c r="S230" s="165" t="s">
        <v>408</v>
      </c>
    </row>
    <row r="231" spans="1:19" ht="24">
      <c r="A231" s="165"/>
      <c r="B231" s="165"/>
      <c r="C231" s="37" t="s">
        <v>33</v>
      </c>
      <c r="D231" s="37" t="s">
        <v>262</v>
      </c>
      <c r="E231" s="165"/>
      <c r="F231" s="165"/>
      <c r="G231" s="165"/>
      <c r="H231" s="165" t="s">
        <v>409</v>
      </c>
      <c r="I231" s="165"/>
      <c r="J231" s="165"/>
      <c r="K231" s="37" t="s">
        <v>382</v>
      </c>
      <c r="L231" s="165"/>
      <c r="M231" s="165"/>
      <c r="N231" s="165"/>
      <c r="O231" s="165"/>
      <c r="P231" s="165"/>
      <c r="Q231" s="165"/>
      <c r="R231" s="165"/>
      <c r="S231" s="165"/>
    </row>
    <row r="232" spans="1:19" ht="24">
      <c r="A232" s="165"/>
      <c r="B232" s="165"/>
      <c r="C232" s="37" t="s">
        <v>39</v>
      </c>
      <c r="D232" s="37" t="s">
        <v>40</v>
      </c>
      <c r="E232" s="165"/>
      <c r="F232" s="165"/>
      <c r="G232" s="165"/>
      <c r="H232" s="165"/>
      <c r="I232" s="165" t="s">
        <v>410</v>
      </c>
      <c r="J232" s="165"/>
      <c r="K232" s="37" t="s">
        <v>385</v>
      </c>
      <c r="L232" s="165"/>
      <c r="M232" s="165"/>
      <c r="N232" s="165"/>
      <c r="O232" s="165"/>
      <c r="P232" s="165"/>
      <c r="Q232" s="165"/>
      <c r="R232" s="165"/>
      <c r="S232" s="165"/>
    </row>
    <row r="233" spans="1:19" ht="24">
      <c r="A233" s="165"/>
      <c r="B233" s="165"/>
      <c r="C233" s="37" t="s">
        <v>41</v>
      </c>
      <c r="D233" s="37" t="s">
        <v>42</v>
      </c>
      <c r="E233" s="165"/>
      <c r="F233" s="165"/>
      <c r="G233" s="165"/>
      <c r="H233" s="165"/>
      <c r="I233" s="165"/>
      <c r="J233" s="165"/>
      <c r="K233" s="37" t="s">
        <v>406</v>
      </c>
      <c r="L233" s="165"/>
      <c r="M233" s="165"/>
      <c r="N233" s="165"/>
      <c r="O233" s="165"/>
      <c r="P233" s="165"/>
      <c r="Q233" s="165"/>
      <c r="R233" s="165"/>
      <c r="S233" s="165"/>
    </row>
    <row r="234" spans="1:19" ht="24">
      <c r="A234" s="165">
        <v>28</v>
      </c>
      <c r="B234" s="165" t="s">
        <v>4206</v>
      </c>
      <c r="C234" s="37" t="s">
        <v>22</v>
      </c>
      <c r="D234" s="37" t="s">
        <v>136</v>
      </c>
      <c r="E234" s="165">
        <v>1448</v>
      </c>
      <c r="F234" s="165" t="s">
        <v>137</v>
      </c>
      <c r="G234" s="165" t="s">
        <v>398</v>
      </c>
      <c r="H234" s="37" t="s">
        <v>411</v>
      </c>
      <c r="I234" s="165">
        <v>0.9586</v>
      </c>
      <c r="J234" s="165">
        <v>10234125.75</v>
      </c>
      <c r="K234" s="37" t="s">
        <v>379</v>
      </c>
      <c r="L234" s="165" t="s">
        <v>28</v>
      </c>
      <c r="M234" s="165" t="s">
        <v>29</v>
      </c>
      <c r="N234" s="165">
        <v>985.7</v>
      </c>
      <c r="O234" s="165"/>
      <c r="P234" s="165">
        <v>145</v>
      </c>
      <c r="Q234" s="165" t="s">
        <v>30</v>
      </c>
      <c r="R234" s="165" t="s">
        <v>31</v>
      </c>
      <c r="S234" s="165" t="s">
        <v>412</v>
      </c>
    </row>
    <row r="235" spans="1:19" ht="24">
      <c r="A235" s="165"/>
      <c r="B235" s="165"/>
      <c r="C235" s="37" t="s">
        <v>33</v>
      </c>
      <c r="D235" s="37" t="s">
        <v>413</v>
      </c>
      <c r="E235" s="165"/>
      <c r="F235" s="165"/>
      <c r="G235" s="165"/>
      <c r="H235" s="165" t="s">
        <v>414</v>
      </c>
      <c r="I235" s="165"/>
      <c r="J235" s="165"/>
      <c r="K235" s="37" t="s">
        <v>382</v>
      </c>
      <c r="L235" s="165"/>
      <c r="M235" s="165"/>
      <c r="N235" s="165"/>
      <c r="O235" s="165"/>
      <c r="P235" s="165"/>
      <c r="Q235" s="165"/>
      <c r="R235" s="165"/>
      <c r="S235" s="165"/>
    </row>
    <row r="236" spans="1:19" ht="24">
      <c r="A236" s="165"/>
      <c r="B236" s="165"/>
      <c r="C236" s="37" t="s">
        <v>39</v>
      </c>
      <c r="D236" s="37" t="s">
        <v>40</v>
      </c>
      <c r="E236" s="165"/>
      <c r="F236" s="165"/>
      <c r="G236" s="165"/>
      <c r="H236" s="165"/>
      <c r="I236" s="165" t="s">
        <v>415</v>
      </c>
      <c r="J236" s="165"/>
      <c r="K236" s="37" t="s">
        <v>385</v>
      </c>
      <c r="L236" s="165"/>
      <c r="M236" s="165"/>
      <c r="N236" s="165"/>
      <c r="O236" s="165"/>
      <c r="P236" s="165"/>
      <c r="Q236" s="165"/>
      <c r="R236" s="165"/>
      <c r="S236" s="165"/>
    </row>
    <row r="237" spans="1:19" ht="24">
      <c r="A237" s="165"/>
      <c r="B237" s="165"/>
      <c r="C237" s="37" t="s">
        <v>41</v>
      </c>
      <c r="D237" s="37" t="s">
        <v>42</v>
      </c>
      <c r="E237" s="165"/>
      <c r="F237" s="165"/>
      <c r="G237" s="165"/>
      <c r="H237" s="165"/>
      <c r="I237" s="165"/>
      <c r="J237" s="165"/>
      <c r="K237" s="37" t="s">
        <v>406</v>
      </c>
      <c r="L237" s="165"/>
      <c r="M237" s="165"/>
      <c r="N237" s="165"/>
      <c r="O237" s="165"/>
      <c r="P237" s="165"/>
      <c r="Q237" s="165"/>
      <c r="R237" s="165"/>
      <c r="S237" s="165"/>
    </row>
    <row r="238" spans="1:19" ht="24">
      <c r="A238" s="165">
        <v>29</v>
      </c>
      <c r="B238" s="165" t="s">
        <v>4207</v>
      </c>
      <c r="C238" s="37" t="s">
        <v>22</v>
      </c>
      <c r="D238" s="37" t="s">
        <v>136</v>
      </c>
      <c r="E238" s="165">
        <v>1579</v>
      </c>
      <c r="F238" s="165" t="s">
        <v>137</v>
      </c>
      <c r="G238" s="165" t="s">
        <v>416</v>
      </c>
      <c r="H238" s="37" t="s">
        <v>411</v>
      </c>
      <c r="I238" s="165">
        <v>0.9515</v>
      </c>
      <c r="J238" s="165">
        <v>10041355.73</v>
      </c>
      <c r="K238" s="37" t="s">
        <v>379</v>
      </c>
      <c r="L238" s="165" t="s">
        <v>28</v>
      </c>
      <c r="M238" s="165" t="s">
        <v>29</v>
      </c>
      <c r="N238" s="165">
        <v>965.15</v>
      </c>
      <c r="O238" s="165"/>
      <c r="P238" s="165">
        <v>145</v>
      </c>
      <c r="Q238" s="165" t="s">
        <v>30</v>
      </c>
      <c r="R238" s="165" t="s">
        <v>31</v>
      </c>
      <c r="S238" s="165" t="s">
        <v>82</v>
      </c>
    </row>
    <row r="239" spans="1:19" ht="24">
      <c r="A239" s="165"/>
      <c r="B239" s="165"/>
      <c r="C239" s="37" t="s">
        <v>33</v>
      </c>
      <c r="D239" s="37" t="s">
        <v>104</v>
      </c>
      <c r="E239" s="165"/>
      <c r="F239" s="165"/>
      <c r="G239" s="165"/>
      <c r="H239" s="165" t="s">
        <v>417</v>
      </c>
      <c r="I239" s="165"/>
      <c r="J239" s="165"/>
      <c r="K239" s="37" t="s">
        <v>382</v>
      </c>
      <c r="L239" s="165"/>
      <c r="M239" s="165"/>
      <c r="N239" s="165"/>
      <c r="O239" s="165"/>
      <c r="P239" s="165"/>
      <c r="Q239" s="165"/>
      <c r="R239" s="165"/>
      <c r="S239" s="165"/>
    </row>
    <row r="240" spans="1:19" ht="24">
      <c r="A240" s="165"/>
      <c r="B240" s="165"/>
      <c r="C240" s="37" t="s">
        <v>39</v>
      </c>
      <c r="D240" s="37" t="s">
        <v>40</v>
      </c>
      <c r="E240" s="165"/>
      <c r="F240" s="165"/>
      <c r="G240" s="165"/>
      <c r="H240" s="165"/>
      <c r="I240" s="165" t="s">
        <v>418</v>
      </c>
      <c r="J240" s="165"/>
      <c r="K240" s="37" t="s">
        <v>385</v>
      </c>
      <c r="L240" s="165"/>
      <c r="M240" s="165"/>
      <c r="N240" s="165"/>
      <c r="O240" s="165"/>
      <c r="P240" s="165"/>
      <c r="Q240" s="165"/>
      <c r="R240" s="165"/>
      <c r="S240" s="165"/>
    </row>
    <row r="241" spans="1:19" ht="24">
      <c r="A241" s="165"/>
      <c r="B241" s="165"/>
      <c r="C241" s="37" t="s">
        <v>41</v>
      </c>
      <c r="D241" s="37" t="s">
        <v>42</v>
      </c>
      <c r="E241" s="165"/>
      <c r="F241" s="165"/>
      <c r="G241" s="165"/>
      <c r="H241" s="165"/>
      <c r="I241" s="165"/>
      <c r="J241" s="165"/>
      <c r="K241" s="37" t="s">
        <v>406</v>
      </c>
      <c r="L241" s="165"/>
      <c r="M241" s="165"/>
      <c r="N241" s="165"/>
      <c r="O241" s="165"/>
      <c r="P241" s="165"/>
      <c r="Q241" s="165"/>
      <c r="R241" s="165"/>
      <c r="S241" s="165"/>
    </row>
    <row r="242" spans="1:19" ht="24">
      <c r="A242" s="165">
        <v>30</v>
      </c>
      <c r="B242" s="165" t="s">
        <v>4208</v>
      </c>
      <c r="C242" s="37" t="s">
        <v>22</v>
      </c>
      <c r="D242" s="37" t="s">
        <v>136</v>
      </c>
      <c r="E242" s="165">
        <v>1598</v>
      </c>
      <c r="F242" s="165" t="s">
        <v>137</v>
      </c>
      <c r="G242" s="165" t="s">
        <v>419</v>
      </c>
      <c r="H242" s="37" t="s">
        <v>420</v>
      </c>
      <c r="I242" s="165">
        <v>0.9504</v>
      </c>
      <c r="J242" s="165">
        <v>15155756.99</v>
      </c>
      <c r="K242" s="37" t="s">
        <v>379</v>
      </c>
      <c r="L242" s="165" t="s">
        <v>28</v>
      </c>
      <c r="M242" s="165" t="s">
        <v>29</v>
      </c>
      <c r="N242" s="165">
        <v>1350.38</v>
      </c>
      <c r="O242" s="165"/>
      <c r="P242" s="165">
        <v>237</v>
      </c>
      <c r="Q242" s="165" t="s">
        <v>30</v>
      </c>
      <c r="R242" s="165" t="s">
        <v>31</v>
      </c>
      <c r="S242" s="165" t="s">
        <v>380</v>
      </c>
    </row>
    <row r="243" spans="1:19" ht="24">
      <c r="A243" s="165"/>
      <c r="B243" s="165"/>
      <c r="C243" s="37" t="s">
        <v>33</v>
      </c>
      <c r="D243" s="37" t="s">
        <v>225</v>
      </c>
      <c r="E243" s="165"/>
      <c r="F243" s="165"/>
      <c r="G243" s="165"/>
      <c r="H243" s="165" t="s">
        <v>421</v>
      </c>
      <c r="I243" s="165"/>
      <c r="J243" s="165"/>
      <c r="K243" s="37" t="s">
        <v>382</v>
      </c>
      <c r="L243" s="165"/>
      <c r="M243" s="165"/>
      <c r="N243" s="165"/>
      <c r="O243" s="165"/>
      <c r="P243" s="165"/>
      <c r="Q243" s="165"/>
      <c r="R243" s="165"/>
      <c r="S243" s="165"/>
    </row>
    <row r="244" spans="1:19" ht="24">
      <c r="A244" s="165"/>
      <c r="B244" s="165"/>
      <c r="C244" s="37" t="s">
        <v>39</v>
      </c>
      <c r="D244" s="37" t="s">
        <v>40</v>
      </c>
      <c r="E244" s="165"/>
      <c r="F244" s="165"/>
      <c r="G244" s="165"/>
      <c r="H244" s="165"/>
      <c r="I244" s="165" t="s">
        <v>422</v>
      </c>
      <c r="J244" s="165"/>
      <c r="K244" s="37" t="s">
        <v>385</v>
      </c>
      <c r="L244" s="165"/>
      <c r="M244" s="165"/>
      <c r="N244" s="165"/>
      <c r="O244" s="165"/>
      <c r="P244" s="165"/>
      <c r="Q244" s="165"/>
      <c r="R244" s="165"/>
      <c r="S244" s="165"/>
    </row>
    <row r="245" spans="1:19" ht="24">
      <c r="A245" s="165"/>
      <c r="B245" s="165"/>
      <c r="C245" s="37" t="s">
        <v>41</v>
      </c>
      <c r="D245" s="37" t="s">
        <v>42</v>
      </c>
      <c r="E245" s="165"/>
      <c r="F245" s="165"/>
      <c r="G245" s="165"/>
      <c r="H245" s="165"/>
      <c r="I245" s="165"/>
      <c r="J245" s="165"/>
      <c r="K245" s="37" t="s">
        <v>406</v>
      </c>
      <c r="L245" s="165"/>
      <c r="M245" s="165"/>
      <c r="N245" s="165"/>
      <c r="O245" s="165"/>
      <c r="P245" s="165"/>
      <c r="Q245" s="165"/>
      <c r="R245" s="165"/>
      <c r="S245" s="165"/>
    </row>
    <row r="246" spans="1:19" ht="24">
      <c r="A246" s="165">
        <v>31</v>
      </c>
      <c r="B246" s="165" t="s">
        <v>4209</v>
      </c>
      <c r="C246" s="37" t="s">
        <v>22</v>
      </c>
      <c r="D246" s="37" t="s">
        <v>136</v>
      </c>
      <c r="E246" s="165">
        <v>1545</v>
      </c>
      <c r="F246" s="165" t="s">
        <v>137</v>
      </c>
      <c r="G246" s="165" t="s">
        <v>423</v>
      </c>
      <c r="H246" s="37" t="s">
        <v>420</v>
      </c>
      <c r="I246" s="165">
        <v>0.9518</v>
      </c>
      <c r="J246" s="165">
        <v>14992648.9</v>
      </c>
      <c r="K246" s="37" t="s">
        <v>379</v>
      </c>
      <c r="L246" s="165" t="s">
        <v>28</v>
      </c>
      <c r="M246" s="165" t="s">
        <v>29</v>
      </c>
      <c r="N246" s="165">
        <v>1367.53</v>
      </c>
      <c r="O246" s="165"/>
      <c r="P246" s="165">
        <v>237</v>
      </c>
      <c r="Q246" s="165" t="s">
        <v>30</v>
      </c>
      <c r="R246" s="165" t="s">
        <v>31</v>
      </c>
      <c r="S246" s="165" t="s">
        <v>412</v>
      </c>
    </row>
    <row r="247" spans="1:19" ht="24">
      <c r="A247" s="165"/>
      <c r="B247" s="165"/>
      <c r="C247" s="37" t="s">
        <v>33</v>
      </c>
      <c r="D247" s="37" t="s">
        <v>424</v>
      </c>
      <c r="E247" s="165"/>
      <c r="F247" s="165"/>
      <c r="G247" s="165"/>
      <c r="H247" s="165" t="s">
        <v>425</v>
      </c>
      <c r="I247" s="165"/>
      <c r="J247" s="165"/>
      <c r="K247" s="37" t="s">
        <v>382</v>
      </c>
      <c r="L247" s="165"/>
      <c r="M247" s="165"/>
      <c r="N247" s="165"/>
      <c r="O247" s="165"/>
      <c r="P247" s="165"/>
      <c r="Q247" s="165"/>
      <c r="R247" s="165"/>
      <c r="S247" s="165"/>
    </row>
    <row r="248" spans="1:19" ht="24">
      <c r="A248" s="165"/>
      <c r="B248" s="165"/>
      <c r="C248" s="37" t="s">
        <v>39</v>
      </c>
      <c r="D248" s="37" t="s">
        <v>40</v>
      </c>
      <c r="E248" s="165"/>
      <c r="F248" s="165"/>
      <c r="G248" s="165"/>
      <c r="H248" s="165"/>
      <c r="I248" s="165" t="s">
        <v>426</v>
      </c>
      <c r="J248" s="165"/>
      <c r="K248" s="37" t="s">
        <v>385</v>
      </c>
      <c r="L248" s="165"/>
      <c r="M248" s="165"/>
      <c r="N248" s="165"/>
      <c r="O248" s="165"/>
      <c r="P248" s="165"/>
      <c r="Q248" s="165"/>
      <c r="R248" s="165"/>
      <c r="S248" s="165"/>
    </row>
    <row r="249" spans="1:19" ht="24">
      <c r="A249" s="165"/>
      <c r="B249" s="165"/>
      <c r="C249" s="37" t="s">
        <v>41</v>
      </c>
      <c r="D249" s="37" t="s">
        <v>42</v>
      </c>
      <c r="E249" s="165"/>
      <c r="F249" s="165"/>
      <c r="G249" s="165"/>
      <c r="H249" s="165"/>
      <c r="I249" s="165"/>
      <c r="J249" s="165"/>
      <c r="K249" s="37" t="s">
        <v>406</v>
      </c>
      <c r="L249" s="165"/>
      <c r="M249" s="165"/>
      <c r="N249" s="165"/>
      <c r="O249" s="165"/>
      <c r="P249" s="165"/>
      <c r="Q249" s="165"/>
      <c r="R249" s="165"/>
      <c r="S249" s="165"/>
    </row>
    <row r="250" spans="1:19" ht="24">
      <c r="A250" s="165">
        <v>32</v>
      </c>
      <c r="B250" s="165" t="s">
        <v>4210</v>
      </c>
      <c r="C250" s="37" t="s">
        <v>22</v>
      </c>
      <c r="D250" s="37" t="s">
        <v>136</v>
      </c>
      <c r="E250" s="165">
        <v>1554</v>
      </c>
      <c r="F250" s="165" t="s">
        <v>137</v>
      </c>
      <c r="G250" s="165" t="s">
        <v>427</v>
      </c>
      <c r="H250" s="37" t="s">
        <v>428</v>
      </c>
      <c r="I250" s="165">
        <v>0.9578</v>
      </c>
      <c r="J250" s="165">
        <v>17355995.92</v>
      </c>
      <c r="K250" s="37" t="s">
        <v>379</v>
      </c>
      <c r="L250" s="165" t="s">
        <v>28</v>
      </c>
      <c r="M250" s="165" t="s">
        <v>29</v>
      </c>
      <c r="N250" s="165">
        <v>1502.71</v>
      </c>
      <c r="O250" s="165"/>
      <c r="P250" s="165">
        <v>237</v>
      </c>
      <c r="Q250" s="165" t="s">
        <v>30</v>
      </c>
      <c r="R250" s="165" t="s">
        <v>31</v>
      </c>
      <c r="S250" s="165" t="s">
        <v>55</v>
      </c>
    </row>
    <row r="251" spans="1:19" ht="24">
      <c r="A251" s="165"/>
      <c r="B251" s="165"/>
      <c r="C251" s="37" t="s">
        <v>33</v>
      </c>
      <c r="D251" s="37" t="s">
        <v>318</v>
      </c>
      <c r="E251" s="165"/>
      <c r="F251" s="165"/>
      <c r="G251" s="165"/>
      <c r="H251" s="165" t="s">
        <v>429</v>
      </c>
      <c r="I251" s="165"/>
      <c r="J251" s="165"/>
      <c r="K251" s="37" t="s">
        <v>382</v>
      </c>
      <c r="L251" s="165"/>
      <c r="M251" s="165"/>
      <c r="N251" s="165"/>
      <c r="O251" s="165"/>
      <c r="P251" s="165"/>
      <c r="Q251" s="165"/>
      <c r="R251" s="165"/>
      <c r="S251" s="165"/>
    </row>
    <row r="252" spans="1:19" ht="24">
      <c r="A252" s="165"/>
      <c r="B252" s="165"/>
      <c r="C252" s="37" t="s">
        <v>39</v>
      </c>
      <c r="D252" s="37" t="s">
        <v>40</v>
      </c>
      <c r="E252" s="165"/>
      <c r="F252" s="165"/>
      <c r="G252" s="165"/>
      <c r="H252" s="165"/>
      <c r="I252" s="165" t="s">
        <v>430</v>
      </c>
      <c r="J252" s="165"/>
      <c r="K252" s="37" t="s">
        <v>385</v>
      </c>
      <c r="L252" s="165"/>
      <c r="M252" s="165"/>
      <c r="N252" s="165"/>
      <c r="O252" s="165"/>
      <c r="P252" s="165"/>
      <c r="Q252" s="165"/>
      <c r="R252" s="165"/>
      <c r="S252" s="165"/>
    </row>
    <row r="253" spans="1:19" ht="24">
      <c r="A253" s="165"/>
      <c r="B253" s="165"/>
      <c r="C253" s="37" t="s">
        <v>41</v>
      </c>
      <c r="D253" s="37" t="s">
        <v>42</v>
      </c>
      <c r="E253" s="165"/>
      <c r="F253" s="165"/>
      <c r="G253" s="165"/>
      <c r="H253" s="165"/>
      <c r="I253" s="165"/>
      <c r="J253" s="165"/>
      <c r="K253" s="37" t="s">
        <v>406</v>
      </c>
      <c r="L253" s="165"/>
      <c r="M253" s="165"/>
      <c r="N253" s="165"/>
      <c r="O253" s="165"/>
      <c r="P253" s="165"/>
      <c r="Q253" s="165"/>
      <c r="R253" s="165"/>
      <c r="S253" s="165"/>
    </row>
    <row r="254" spans="1:19" ht="24">
      <c r="A254" s="165">
        <v>33</v>
      </c>
      <c r="B254" s="165" t="s">
        <v>4211</v>
      </c>
      <c r="C254" s="37" t="s">
        <v>22</v>
      </c>
      <c r="D254" s="37" t="s">
        <v>136</v>
      </c>
      <c r="E254" s="165">
        <v>1752</v>
      </c>
      <c r="F254" s="165" t="s">
        <v>137</v>
      </c>
      <c r="G254" s="165" t="s">
        <v>431</v>
      </c>
      <c r="H254" s="37" t="s">
        <v>432</v>
      </c>
      <c r="I254" s="165">
        <v>9966300.96</v>
      </c>
      <c r="J254" s="165">
        <v>9562713.93</v>
      </c>
      <c r="K254" s="37" t="s">
        <v>379</v>
      </c>
      <c r="L254" s="165" t="s">
        <v>28</v>
      </c>
      <c r="M254" s="165" t="s">
        <v>29</v>
      </c>
      <c r="N254" s="165">
        <v>975.1</v>
      </c>
      <c r="O254" s="165"/>
      <c r="P254" s="165">
        <v>197</v>
      </c>
      <c r="Q254" s="165" t="s">
        <v>30</v>
      </c>
      <c r="R254" s="165" t="s">
        <v>31</v>
      </c>
      <c r="S254" s="165" t="s">
        <v>433</v>
      </c>
    </row>
    <row r="255" spans="1:19" ht="24">
      <c r="A255" s="165"/>
      <c r="B255" s="165"/>
      <c r="C255" s="37" t="s">
        <v>33</v>
      </c>
      <c r="D255" s="37" t="s">
        <v>310</v>
      </c>
      <c r="E255" s="165"/>
      <c r="F255" s="165"/>
      <c r="G255" s="165"/>
      <c r="H255" s="165" t="s">
        <v>434</v>
      </c>
      <c r="I255" s="165"/>
      <c r="J255" s="165"/>
      <c r="K255" s="37" t="s">
        <v>435</v>
      </c>
      <c r="L255" s="165"/>
      <c r="M255" s="165"/>
      <c r="N255" s="165"/>
      <c r="O255" s="165"/>
      <c r="P255" s="165"/>
      <c r="Q255" s="165"/>
      <c r="R255" s="165"/>
      <c r="S255" s="165"/>
    </row>
    <row r="256" spans="1:19" ht="24">
      <c r="A256" s="165"/>
      <c r="B256" s="165"/>
      <c r="C256" s="37" t="s">
        <v>39</v>
      </c>
      <c r="D256" s="37" t="s">
        <v>436</v>
      </c>
      <c r="E256" s="165"/>
      <c r="F256" s="165"/>
      <c r="G256" s="165"/>
      <c r="H256" s="165"/>
      <c r="I256" s="165" t="s">
        <v>437</v>
      </c>
      <c r="J256" s="165"/>
      <c r="K256" s="37" t="s">
        <v>438</v>
      </c>
      <c r="L256" s="165"/>
      <c r="M256" s="165"/>
      <c r="N256" s="165"/>
      <c r="O256" s="165"/>
      <c r="P256" s="165"/>
      <c r="Q256" s="165"/>
      <c r="R256" s="165"/>
      <c r="S256" s="165"/>
    </row>
    <row r="257" spans="1:19" ht="24">
      <c r="A257" s="165"/>
      <c r="B257" s="165"/>
      <c r="C257" s="37" t="s">
        <v>41</v>
      </c>
      <c r="D257" s="37" t="s">
        <v>42</v>
      </c>
      <c r="E257" s="165"/>
      <c r="F257" s="165"/>
      <c r="G257" s="165"/>
      <c r="H257" s="165"/>
      <c r="I257" s="165"/>
      <c r="J257" s="165"/>
      <c r="K257" s="37" t="s">
        <v>439</v>
      </c>
      <c r="L257" s="165"/>
      <c r="M257" s="165"/>
      <c r="N257" s="165"/>
      <c r="O257" s="165"/>
      <c r="P257" s="165"/>
      <c r="Q257" s="165"/>
      <c r="R257" s="165"/>
      <c r="S257" s="165"/>
    </row>
    <row r="258" spans="1:19" ht="24">
      <c r="A258" s="165">
        <v>34</v>
      </c>
      <c r="B258" s="165" t="s">
        <v>4212</v>
      </c>
      <c r="C258" s="37" t="s">
        <v>22</v>
      </c>
      <c r="D258" s="37" t="s">
        <v>136</v>
      </c>
      <c r="E258" s="165">
        <v>1764</v>
      </c>
      <c r="F258" s="165" t="s">
        <v>137</v>
      </c>
      <c r="G258" s="165" t="s">
        <v>440</v>
      </c>
      <c r="H258" s="37" t="s">
        <v>441</v>
      </c>
      <c r="I258" s="165">
        <v>11170000</v>
      </c>
      <c r="J258" s="165">
        <v>10173211.72</v>
      </c>
      <c r="K258" s="37" t="s">
        <v>441</v>
      </c>
      <c r="L258" s="165" t="s">
        <v>28</v>
      </c>
      <c r="M258" s="165" t="s">
        <v>29</v>
      </c>
      <c r="N258" s="165">
        <v>1119.12</v>
      </c>
      <c r="O258" s="165"/>
      <c r="P258" s="165">
        <v>200</v>
      </c>
      <c r="Q258" s="165" t="s">
        <v>30</v>
      </c>
      <c r="R258" s="165" t="s">
        <v>31</v>
      </c>
      <c r="S258" s="165" t="s">
        <v>442</v>
      </c>
    </row>
    <row r="259" spans="1:19" ht="24">
      <c r="A259" s="165"/>
      <c r="B259" s="165"/>
      <c r="C259" s="37" t="s">
        <v>33</v>
      </c>
      <c r="D259" s="37" t="s">
        <v>443</v>
      </c>
      <c r="E259" s="165"/>
      <c r="F259" s="165"/>
      <c r="G259" s="165"/>
      <c r="H259" s="165" t="s">
        <v>444</v>
      </c>
      <c r="I259" s="165"/>
      <c r="J259" s="165"/>
      <c r="K259" s="37" t="s">
        <v>445</v>
      </c>
      <c r="L259" s="165"/>
      <c r="M259" s="165"/>
      <c r="N259" s="165"/>
      <c r="O259" s="165"/>
      <c r="P259" s="165"/>
      <c r="Q259" s="165"/>
      <c r="R259" s="165"/>
      <c r="S259" s="165"/>
    </row>
    <row r="260" spans="1:19" ht="24">
      <c r="A260" s="165"/>
      <c r="B260" s="165"/>
      <c r="C260" s="37" t="s">
        <v>39</v>
      </c>
      <c r="D260" s="37" t="s">
        <v>436</v>
      </c>
      <c r="E260" s="165"/>
      <c r="F260" s="165"/>
      <c r="G260" s="165"/>
      <c r="H260" s="165"/>
      <c r="I260" s="165" t="s">
        <v>446</v>
      </c>
      <c r="J260" s="165"/>
      <c r="K260" s="37" t="s">
        <v>447</v>
      </c>
      <c r="L260" s="165"/>
      <c r="M260" s="165"/>
      <c r="N260" s="165"/>
      <c r="O260" s="165"/>
      <c r="P260" s="165"/>
      <c r="Q260" s="165"/>
      <c r="R260" s="165"/>
      <c r="S260" s="165"/>
    </row>
    <row r="261" spans="1:19" ht="24">
      <c r="A261" s="165"/>
      <c r="B261" s="165"/>
      <c r="C261" s="37" t="s">
        <v>41</v>
      </c>
      <c r="D261" s="37" t="s">
        <v>42</v>
      </c>
      <c r="E261" s="165"/>
      <c r="F261" s="165"/>
      <c r="G261" s="165"/>
      <c r="H261" s="165"/>
      <c r="I261" s="165"/>
      <c r="J261" s="165"/>
      <c r="K261" s="37" t="s">
        <v>448</v>
      </c>
      <c r="L261" s="165"/>
      <c r="M261" s="165"/>
      <c r="N261" s="165"/>
      <c r="O261" s="165"/>
      <c r="P261" s="165"/>
      <c r="Q261" s="165"/>
      <c r="R261" s="165"/>
      <c r="S261" s="165"/>
    </row>
    <row r="262" spans="1:19" ht="24">
      <c r="A262" s="165">
        <v>35</v>
      </c>
      <c r="B262" s="165" t="s">
        <v>4213</v>
      </c>
      <c r="C262" s="37" t="s">
        <v>22</v>
      </c>
      <c r="D262" s="37" t="s">
        <v>136</v>
      </c>
      <c r="E262" s="165">
        <v>1652</v>
      </c>
      <c r="F262" s="165" t="s">
        <v>137</v>
      </c>
      <c r="G262" s="165" t="s">
        <v>449</v>
      </c>
      <c r="H262" s="37" t="s">
        <v>432</v>
      </c>
      <c r="I262" s="165">
        <v>0.95013</v>
      </c>
      <c r="J262" s="165">
        <v>9643819.5</v>
      </c>
      <c r="K262" s="37" t="s">
        <v>450</v>
      </c>
      <c r="L262" s="165" t="s">
        <v>28</v>
      </c>
      <c r="M262" s="165" t="s">
        <v>29</v>
      </c>
      <c r="N262" s="165">
        <v>785.95</v>
      </c>
      <c r="O262" s="165"/>
      <c r="P262" s="165">
        <v>162</v>
      </c>
      <c r="Q262" s="165" t="s">
        <v>30</v>
      </c>
      <c r="R262" s="165" t="s">
        <v>31</v>
      </c>
      <c r="S262" s="165" t="s">
        <v>451</v>
      </c>
    </row>
    <row r="263" spans="1:19" ht="24">
      <c r="A263" s="165"/>
      <c r="B263" s="165"/>
      <c r="C263" s="37" t="s">
        <v>33</v>
      </c>
      <c r="D263" s="37" t="s">
        <v>117</v>
      </c>
      <c r="E263" s="165"/>
      <c r="F263" s="165"/>
      <c r="G263" s="165"/>
      <c r="H263" s="165" t="s">
        <v>421</v>
      </c>
      <c r="I263" s="165"/>
      <c r="J263" s="165"/>
      <c r="K263" s="37" t="s">
        <v>144</v>
      </c>
      <c r="L263" s="165"/>
      <c r="M263" s="165"/>
      <c r="N263" s="165"/>
      <c r="O263" s="165"/>
      <c r="P263" s="165"/>
      <c r="Q263" s="165"/>
      <c r="R263" s="165"/>
      <c r="S263" s="165"/>
    </row>
    <row r="264" spans="1:19" ht="24">
      <c r="A264" s="165"/>
      <c r="B264" s="165"/>
      <c r="C264" s="37" t="s">
        <v>39</v>
      </c>
      <c r="D264" s="37" t="s">
        <v>436</v>
      </c>
      <c r="E264" s="165"/>
      <c r="F264" s="165"/>
      <c r="G264" s="165"/>
      <c r="H264" s="165"/>
      <c r="I264" s="165" t="s">
        <v>452</v>
      </c>
      <c r="J264" s="165"/>
      <c r="K264" s="37" t="s">
        <v>146</v>
      </c>
      <c r="L264" s="165"/>
      <c r="M264" s="165"/>
      <c r="N264" s="165"/>
      <c r="O264" s="165"/>
      <c r="P264" s="165"/>
      <c r="Q264" s="165"/>
      <c r="R264" s="165"/>
      <c r="S264" s="165"/>
    </row>
    <row r="265" spans="1:19" ht="24">
      <c r="A265" s="165"/>
      <c r="B265" s="165"/>
      <c r="C265" s="37" t="s">
        <v>41</v>
      </c>
      <c r="D265" s="37" t="s">
        <v>42</v>
      </c>
      <c r="E265" s="165"/>
      <c r="F265" s="165"/>
      <c r="G265" s="165"/>
      <c r="H265" s="165"/>
      <c r="I265" s="165"/>
      <c r="J265" s="165"/>
      <c r="K265" s="37" t="s">
        <v>147</v>
      </c>
      <c r="L265" s="165"/>
      <c r="M265" s="165"/>
      <c r="N265" s="165"/>
      <c r="O265" s="165"/>
      <c r="P265" s="165"/>
      <c r="Q265" s="165"/>
      <c r="R265" s="165"/>
      <c r="S265" s="165"/>
    </row>
    <row r="266" spans="1:19" ht="24">
      <c r="A266" s="165">
        <v>36</v>
      </c>
      <c r="B266" s="165" t="s">
        <v>4214</v>
      </c>
      <c r="C266" s="37" t="s">
        <v>22</v>
      </c>
      <c r="D266" s="37" t="s">
        <v>136</v>
      </c>
      <c r="E266" s="165">
        <v>1652</v>
      </c>
      <c r="F266" s="165" t="s">
        <v>137</v>
      </c>
      <c r="G266" s="165" t="s">
        <v>453</v>
      </c>
      <c r="H266" s="37" t="s">
        <v>432</v>
      </c>
      <c r="I266" s="165">
        <v>4900000</v>
      </c>
      <c r="J266" s="165">
        <v>4643533.44</v>
      </c>
      <c r="K266" s="37" t="s">
        <v>441</v>
      </c>
      <c r="L266" s="165" t="s">
        <v>28</v>
      </c>
      <c r="M266" s="165" t="s">
        <v>29</v>
      </c>
      <c r="N266" s="165">
        <v>505.3</v>
      </c>
      <c r="O266" s="165"/>
      <c r="P266" s="165">
        <v>180</v>
      </c>
      <c r="Q266" s="165" t="s">
        <v>30</v>
      </c>
      <c r="R266" s="165" t="s">
        <v>31</v>
      </c>
      <c r="S266" s="165" t="s">
        <v>132</v>
      </c>
    </row>
    <row r="267" spans="1:19" ht="24">
      <c r="A267" s="165"/>
      <c r="B267" s="165"/>
      <c r="C267" s="37" t="s">
        <v>33</v>
      </c>
      <c r="D267" s="37" t="s">
        <v>454</v>
      </c>
      <c r="E267" s="165"/>
      <c r="F267" s="165"/>
      <c r="G267" s="165"/>
      <c r="H267" s="165" t="s">
        <v>421</v>
      </c>
      <c r="I267" s="165"/>
      <c r="J267" s="165"/>
      <c r="K267" s="37" t="s">
        <v>445</v>
      </c>
      <c r="L267" s="165"/>
      <c r="M267" s="165"/>
      <c r="N267" s="165"/>
      <c r="O267" s="165"/>
      <c r="P267" s="165"/>
      <c r="Q267" s="165"/>
      <c r="R267" s="165"/>
      <c r="S267" s="165"/>
    </row>
    <row r="268" spans="1:19" ht="24">
      <c r="A268" s="165"/>
      <c r="B268" s="165"/>
      <c r="C268" s="37" t="s">
        <v>39</v>
      </c>
      <c r="D268" s="37" t="s">
        <v>436</v>
      </c>
      <c r="E268" s="165"/>
      <c r="F268" s="165"/>
      <c r="G268" s="165"/>
      <c r="H268" s="165"/>
      <c r="I268" s="165" t="s">
        <v>455</v>
      </c>
      <c r="J268" s="165"/>
      <c r="K268" s="37" t="s">
        <v>447</v>
      </c>
      <c r="L268" s="165"/>
      <c r="M268" s="165"/>
      <c r="N268" s="165"/>
      <c r="O268" s="165"/>
      <c r="P268" s="165"/>
      <c r="Q268" s="165"/>
      <c r="R268" s="165"/>
      <c r="S268" s="165"/>
    </row>
    <row r="269" spans="1:19" ht="24">
      <c r="A269" s="165"/>
      <c r="B269" s="165"/>
      <c r="C269" s="37" t="s">
        <v>41</v>
      </c>
      <c r="D269" s="37" t="s">
        <v>42</v>
      </c>
      <c r="E269" s="165"/>
      <c r="F269" s="165"/>
      <c r="G269" s="165"/>
      <c r="H269" s="165"/>
      <c r="I269" s="165"/>
      <c r="J269" s="165"/>
      <c r="K269" s="37" t="s">
        <v>448</v>
      </c>
      <c r="L269" s="165"/>
      <c r="M269" s="165"/>
      <c r="N269" s="165"/>
      <c r="O269" s="165"/>
      <c r="P269" s="165"/>
      <c r="Q269" s="165"/>
      <c r="R269" s="165"/>
      <c r="S269" s="165"/>
    </row>
    <row r="270" spans="1:19" ht="24">
      <c r="A270" s="165">
        <v>37</v>
      </c>
      <c r="B270" s="165" t="s">
        <v>4215</v>
      </c>
      <c r="C270" s="37" t="s">
        <v>22</v>
      </c>
      <c r="D270" s="37" t="s">
        <v>136</v>
      </c>
      <c r="E270" s="165">
        <v>2186</v>
      </c>
      <c r="F270" s="165" t="s">
        <v>137</v>
      </c>
      <c r="G270" s="165" t="s">
        <v>456</v>
      </c>
      <c r="H270" s="37" t="s">
        <v>457</v>
      </c>
      <c r="I270" s="165">
        <v>0.9605</v>
      </c>
      <c r="J270" s="165">
        <v>18383032.64</v>
      </c>
      <c r="K270" s="37" t="s">
        <v>458</v>
      </c>
      <c r="L270" s="165" t="s">
        <v>28</v>
      </c>
      <c r="M270" s="165" t="s">
        <v>29</v>
      </c>
      <c r="N270" s="165">
        <v>1762.94</v>
      </c>
      <c r="O270" s="165"/>
      <c r="P270" s="165">
        <v>177</v>
      </c>
      <c r="Q270" s="165" t="s">
        <v>30</v>
      </c>
      <c r="R270" s="165" t="s">
        <v>31</v>
      </c>
      <c r="S270" s="165" t="s">
        <v>459</v>
      </c>
    </row>
    <row r="271" spans="1:19" ht="24">
      <c r="A271" s="165"/>
      <c r="B271" s="165"/>
      <c r="C271" s="37" t="s">
        <v>33</v>
      </c>
      <c r="D271" s="37" t="s">
        <v>302</v>
      </c>
      <c r="E271" s="165"/>
      <c r="F271" s="165"/>
      <c r="G271" s="165"/>
      <c r="H271" s="165" t="s">
        <v>460</v>
      </c>
      <c r="I271" s="165"/>
      <c r="J271" s="165"/>
      <c r="K271" s="37" t="s">
        <v>445</v>
      </c>
      <c r="L271" s="165"/>
      <c r="M271" s="165"/>
      <c r="N271" s="165"/>
      <c r="O271" s="165"/>
      <c r="P271" s="165"/>
      <c r="Q271" s="165"/>
      <c r="R271" s="165"/>
      <c r="S271" s="165"/>
    </row>
    <row r="272" spans="1:19" ht="24">
      <c r="A272" s="165"/>
      <c r="B272" s="165"/>
      <c r="C272" s="37" t="s">
        <v>39</v>
      </c>
      <c r="D272" s="37" t="s">
        <v>461</v>
      </c>
      <c r="E272" s="165"/>
      <c r="F272" s="165"/>
      <c r="G272" s="165"/>
      <c r="H272" s="165"/>
      <c r="I272" s="165" t="s">
        <v>462</v>
      </c>
      <c r="J272" s="165"/>
      <c r="K272" s="37" t="s">
        <v>463</v>
      </c>
      <c r="L272" s="165"/>
      <c r="M272" s="165"/>
      <c r="N272" s="165"/>
      <c r="O272" s="165"/>
      <c r="P272" s="165"/>
      <c r="Q272" s="165"/>
      <c r="R272" s="165"/>
      <c r="S272" s="165"/>
    </row>
    <row r="273" spans="1:19" ht="24">
      <c r="A273" s="165"/>
      <c r="B273" s="165"/>
      <c r="C273" s="37" t="s">
        <v>41</v>
      </c>
      <c r="D273" s="37" t="s">
        <v>42</v>
      </c>
      <c r="E273" s="165"/>
      <c r="F273" s="165"/>
      <c r="G273" s="165"/>
      <c r="H273" s="165"/>
      <c r="I273" s="165"/>
      <c r="J273" s="165"/>
      <c r="K273" s="37" t="s">
        <v>386</v>
      </c>
      <c r="L273" s="165"/>
      <c r="M273" s="165"/>
      <c r="N273" s="165"/>
      <c r="O273" s="165"/>
      <c r="P273" s="165"/>
      <c r="Q273" s="165"/>
      <c r="R273" s="165"/>
      <c r="S273" s="165"/>
    </row>
    <row r="274" spans="1:19" ht="24">
      <c r="A274" s="165">
        <v>38</v>
      </c>
      <c r="B274" s="165" t="s">
        <v>4216</v>
      </c>
      <c r="C274" s="37" t="s">
        <v>22</v>
      </c>
      <c r="D274" s="37" t="s">
        <v>136</v>
      </c>
      <c r="E274" s="165">
        <v>2322</v>
      </c>
      <c r="F274" s="165" t="s">
        <v>137</v>
      </c>
      <c r="G274" s="165" t="s">
        <v>464</v>
      </c>
      <c r="H274" s="37" t="s">
        <v>457</v>
      </c>
      <c r="I274" s="165">
        <v>0.9503</v>
      </c>
      <c r="J274" s="165">
        <v>17895283.1</v>
      </c>
      <c r="K274" s="37" t="s">
        <v>379</v>
      </c>
      <c r="L274" s="165" t="s">
        <v>28</v>
      </c>
      <c r="M274" s="165" t="s">
        <v>29</v>
      </c>
      <c r="N274" s="165">
        <v>1888</v>
      </c>
      <c r="O274" s="165"/>
      <c r="P274" s="165">
        <v>177</v>
      </c>
      <c r="Q274" s="165" t="s">
        <v>30</v>
      </c>
      <c r="R274" s="165" t="s">
        <v>31</v>
      </c>
      <c r="S274" s="165" t="s">
        <v>459</v>
      </c>
    </row>
    <row r="275" spans="1:19" ht="24">
      <c r="A275" s="165"/>
      <c r="B275" s="165"/>
      <c r="C275" s="37" t="s">
        <v>33</v>
      </c>
      <c r="D275" s="37" t="s">
        <v>465</v>
      </c>
      <c r="E275" s="165"/>
      <c r="F275" s="165"/>
      <c r="G275" s="165"/>
      <c r="H275" s="165" t="s">
        <v>466</v>
      </c>
      <c r="I275" s="165"/>
      <c r="J275" s="165"/>
      <c r="K275" s="37" t="s">
        <v>445</v>
      </c>
      <c r="L275" s="165"/>
      <c r="M275" s="165"/>
      <c r="N275" s="165"/>
      <c r="O275" s="165"/>
      <c r="P275" s="165"/>
      <c r="Q275" s="165"/>
      <c r="R275" s="165"/>
      <c r="S275" s="165"/>
    </row>
    <row r="276" spans="1:19" ht="24">
      <c r="A276" s="165"/>
      <c r="B276" s="165"/>
      <c r="C276" s="37" t="s">
        <v>39</v>
      </c>
      <c r="D276" s="37" t="s">
        <v>461</v>
      </c>
      <c r="E276" s="165"/>
      <c r="F276" s="165"/>
      <c r="G276" s="165"/>
      <c r="H276" s="165"/>
      <c r="I276" s="165" t="s">
        <v>467</v>
      </c>
      <c r="J276" s="165"/>
      <c r="K276" s="37" t="s">
        <v>463</v>
      </c>
      <c r="L276" s="165"/>
      <c r="M276" s="165"/>
      <c r="N276" s="165"/>
      <c r="O276" s="165"/>
      <c r="P276" s="165"/>
      <c r="Q276" s="165"/>
      <c r="R276" s="165"/>
      <c r="S276" s="165"/>
    </row>
    <row r="277" spans="1:19" ht="24">
      <c r="A277" s="165"/>
      <c r="B277" s="165"/>
      <c r="C277" s="37" t="s">
        <v>41</v>
      </c>
      <c r="D277" s="37" t="s">
        <v>42</v>
      </c>
      <c r="E277" s="165"/>
      <c r="F277" s="165"/>
      <c r="G277" s="165"/>
      <c r="H277" s="165"/>
      <c r="I277" s="165"/>
      <c r="J277" s="165"/>
      <c r="K277" s="37" t="s">
        <v>386</v>
      </c>
      <c r="L277" s="165"/>
      <c r="M277" s="165"/>
      <c r="N277" s="165"/>
      <c r="O277" s="165"/>
      <c r="P277" s="165"/>
      <c r="Q277" s="165"/>
      <c r="R277" s="165"/>
      <c r="S277" s="165"/>
    </row>
    <row r="278" spans="1:19" ht="24">
      <c r="A278" s="165">
        <v>39</v>
      </c>
      <c r="B278" s="165" t="s">
        <v>4217</v>
      </c>
      <c r="C278" s="37" t="s">
        <v>22</v>
      </c>
      <c r="D278" s="37" t="s">
        <v>136</v>
      </c>
      <c r="E278" s="165">
        <v>2262</v>
      </c>
      <c r="F278" s="165" t="s">
        <v>137</v>
      </c>
      <c r="G278" s="165" t="s">
        <v>464</v>
      </c>
      <c r="H278" s="37" t="s">
        <v>428</v>
      </c>
      <c r="I278" s="165">
        <v>0.9633</v>
      </c>
      <c r="J278" s="165">
        <v>16998602.85</v>
      </c>
      <c r="K278" s="37" t="s">
        <v>379</v>
      </c>
      <c r="L278" s="165" t="s">
        <v>28</v>
      </c>
      <c r="M278" s="165" t="s">
        <v>29</v>
      </c>
      <c r="N278" s="165">
        <v>1691.08</v>
      </c>
      <c r="O278" s="165"/>
      <c r="P278" s="165">
        <v>237</v>
      </c>
      <c r="Q278" s="165" t="s">
        <v>30</v>
      </c>
      <c r="R278" s="165" t="s">
        <v>31</v>
      </c>
      <c r="S278" s="165" t="s">
        <v>468</v>
      </c>
    </row>
    <row r="279" spans="1:19" ht="24">
      <c r="A279" s="165"/>
      <c r="B279" s="165"/>
      <c r="C279" s="37" t="s">
        <v>33</v>
      </c>
      <c r="D279" s="37" t="s">
        <v>92</v>
      </c>
      <c r="E279" s="165"/>
      <c r="F279" s="165"/>
      <c r="G279" s="165"/>
      <c r="H279" s="165" t="s">
        <v>469</v>
      </c>
      <c r="I279" s="165"/>
      <c r="J279" s="165"/>
      <c r="K279" s="37" t="s">
        <v>445</v>
      </c>
      <c r="L279" s="165"/>
      <c r="M279" s="165"/>
      <c r="N279" s="165"/>
      <c r="O279" s="165"/>
      <c r="P279" s="165"/>
      <c r="Q279" s="165"/>
      <c r="R279" s="165"/>
      <c r="S279" s="165"/>
    </row>
    <row r="280" spans="1:19" ht="24">
      <c r="A280" s="165"/>
      <c r="B280" s="165"/>
      <c r="C280" s="37" t="s">
        <v>39</v>
      </c>
      <c r="D280" s="37" t="s">
        <v>461</v>
      </c>
      <c r="E280" s="165"/>
      <c r="F280" s="165"/>
      <c r="G280" s="165"/>
      <c r="H280" s="165"/>
      <c r="I280" s="165" t="s">
        <v>470</v>
      </c>
      <c r="J280" s="165"/>
      <c r="K280" s="37" t="s">
        <v>463</v>
      </c>
      <c r="L280" s="165"/>
      <c r="M280" s="165"/>
      <c r="N280" s="165"/>
      <c r="O280" s="165"/>
      <c r="P280" s="165"/>
      <c r="Q280" s="165"/>
      <c r="R280" s="165"/>
      <c r="S280" s="165"/>
    </row>
    <row r="281" spans="1:19" ht="24">
      <c r="A281" s="165"/>
      <c r="B281" s="165"/>
      <c r="C281" s="37" t="s">
        <v>41</v>
      </c>
      <c r="D281" s="37" t="s">
        <v>42</v>
      </c>
      <c r="E281" s="165"/>
      <c r="F281" s="165"/>
      <c r="G281" s="165"/>
      <c r="H281" s="165"/>
      <c r="I281" s="165"/>
      <c r="J281" s="165"/>
      <c r="K281" s="37" t="s">
        <v>386</v>
      </c>
      <c r="L281" s="165"/>
      <c r="M281" s="165"/>
      <c r="N281" s="165"/>
      <c r="O281" s="165"/>
      <c r="P281" s="165"/>
      <c r="Q281" s="165"/>
      <c r="R281" s="165"/>
      <c r="S281" s="165"/>
    </row>
    <row r="282" spans="1:19" ht="24">
      <c r="A282" s="165">
        <v>40</v>
      </c>
      <c r="B282" s="165" t="s">
        <v>471</v>
      </c>
      <c r="C282" s="37" t="s">
        <v>22</v>
      </c>
      <c r="D282" s="37" t="s">
        <v>136</v>
      </c>
      <c r="E282" s="165">
        <v>2585</v>
      </c>
      <c r="F282" s="165" t="s">
        <v>137</v>
      </c>
      <c r="G282" s="165" t="s">
        <v>472</v>
      </c>
      <c r="H282" s="37" t="s">
        <v>428</v>
      </c>
      <c r="I282" s="165">
        <v>0.9542</v>
      </c>
      <c r="J282" s="165">
        <v>18665289.21</v>
      </c>
      <c r="K282" s="37" t="s">
        <v>473</v>
      </c>
      <c r="L282" s="165" t="s">
        <v>28</v>
      </c>
      <c r="M282" s="165" t="s">
        <v>29</v>
      </c>
      <c r="N282" s="165">
        <v>1863.74</v>
      </c>
      <c r="O282" s="165"/>
      <c r="P282" s="165">
        <v>177</v>
      </c>
      <c r="Q282" s="165" t="s">
        <v>30</v>
      </c>
      <c r="R282" s="165" t="s">
        <v>31</v>
      </c>
      <c r="S282" s="165" t="s">
        <v>474</v>
      </c>
    </row>
    <row r="283" spans="1:19" ht="24">
      <c r="A283" s="165"/>
      <c r="B283" s="165"/>
      <c r="C283" s="37" t="s">
        <v>33</v>
      </c>
      <c r="D283" s="37" t="s">
        <v>475</v>
      </c>
      <c r="E283" s="165"/>
      <c r="F283" s="165"/>
      <c r="G283" s="165"/>
      <c r="H283" s="165" t="s">
        <v>476</v>
      </c>
      <c r="I283" s="165"/>
      <c r="J283" s="165"/>
      <c r="K283" s="37" t="s">
        <v>445</v>
      </c>
      <c r="L283" s="165"/>
      <c r="M283" s="165"/>
      <c r="N283" s="165"/>
      <c r="O283" s="165"/>
      <c r="P283" s="165"/>
      <c r="Q283" s="165"/>
      <c r="R283" s="165"/>
      <c r="S283" s="165"/>
    </row>
    <row r="284" spans="1:19" ht="24">
      <c r="A284" s="165"/>
      <c r="B284" s="165"/>
      <c r="C284" s="37" t="s">
        <v>39</v>
      </c>
      <c r="D284" s="37" t="s">
        <v>461</v>
      </c>
      <c r="E284" s="165"/>
      <c r="F284" s="165"/>
      <c r="G284" s="165"/>
      <c r="H284" s="165"/>
      <c r="I284" s="165" t="s">
        <v>477</v>
      </c>
      <c r="J284" s="165"/>
      <c r="K284" s="37" t="s">
        <v>463</v>
      </c>
      <c r="L284" s="165"/>
      <c r="M284" s="165"/>
      <c r="N284" s="165"/>
      <c r="O284" s="165"/>
      <c r="P284" s="165"/>
      <c r="Q284" s="165"/>
      <c r="R284" s="165"/>
      <c r="S284" s="165"/>
    </row>
    <row r="285" spans="1:19" ht="24">
      <c r="A285" s="165"/>
      <c r="B285" s="165"/>
      <c r="C285" s="37" t="s">
        <v>41</v>
      </c>
      <c r="D285" s="37" t="s">
        <v>42</v>
      </c>
      <c r="E285" s="165"/>
      <c r="F285" s="165"/>
      <c r="G285" s="165"/>
      <c r="H285" s="165"/>
      <c r="I285" s="165"/>
      <c r="J285" s="165"/>
      <c r="K285" s="37" t="s">
        <v>386</v>
      </c>
      <c r="L285" s="165"/>
      <c r="M285" s="165"/>
      <c r="N285" s="165"/>
      <c r="O285" s="165"/>
      <c r="P285" s="165"/>
      <c r="Q285" s="165"/>
      <c r="R285" s="165"/>
      <c r="S285" s="165"/>
    </row>
    <row r="286" spans="1:19" ht="24">
      <c r="A286" s="165">
        <v>41</v>
      </c>
      <c r="B286" s="165" t="s">
        <v>4218</v>
      </c>
      <c r="C286" s="37" t="s">
        <v>22</v>
      </c>
      <c r="D286" s="37" t="s">
        <v>136</v>
      </c>
      <c r="E286" s="165">
        <v>1832</v>
      </c>
      <c r="F286" s="165" t="s">
        <v>137</v>
      </c>
      <c r="G286" s="165" t="s">
        <v>478</v>
      </c>
      <c r="H286" s="37" t="s">
        <v>428</v>
      </c>
      <c r="I286" s="165">
        <v>0.9535</v>
      </c>
      <c r="J286" s="165">
        <v>9981305.64</v>
      </c>
      <c r="K286" s="37" t="s">
        <v>379</v>
      </c>
      <c r="L286" s="165" t="s">
        <v>28</v>
      </c>
      <c r="M286" s="165" t="s">
        <v>29</v>
      </c>
      <c r="N286" s="165">
        <v>961.75</v>
      </c>
      <c r="O286" s="165"/>
      <c r="P286" s="165">
        <v>206</v>
      </c>
      <c r="Q286" s="165" t="s">
        <v>30</v>
      </c>
      <c r="R286" s="165" t="s">
        <v>31</v>
      </c>
      <c r="S286" s="165" t="s">
        <v>479</v>
      </c>
    </row>
    <row r="287" spans="1:19" ht="24">
      <c r="A287" s="165"/>
      <c r="B287" s="165"/>
      <c r="C287" s="37" t="s">
        <v>33</v>
      </c>
      <c r="D287" s="37" t="s">
        <v>480</v>
      </c>
      <c r="E287" s="165"/>
      <c r="F287" s="165"/>
      <c r="G287" s="165"/>
      <c r="H287" s="165" t="s">
        <v>481</v>
      </c>
      <c r="I287" s="165"/>
      <c r="J287" s="165"/>
      <c r="K287" s="37" t="s">
        <v>482</v>
      </c>
      <c r="L287" s="165"/>
      <c r="M287" s="165"/>
      <c r="N287" s="165"/>
      <c r="O287" s="165"/>
      <c r="P287" s="165"/>
      <c r="Q287" s="165"/>
      <c r="R287" s="165"/>
      <c r="S287" s="165"/>
    </row>
    <row r="288" spans="1:19" ht="24">
      <c r="A288" s="165"/>
      <c r="B288" s="165"/>
      <c r="C288" s="37" t="s">
        <v>39</v>
      </c>
      <c r="D288" s="37" t="s">
        <v>483</v>
      </c>
      <c r="E288" s="165"/>
      <c r="F288" s="165"/>
      <c r="G288" s="165"/>
      <c r="H288" s="165"/>
      <c r="I288" s="165" t="s">
        <v>484</v>
      </c>
      <c r="J288" s="165"/>
      <c r="K288" s="37" t="s">
        <v>485</v>
      </c>
      <c r="L288" s="165"/>
      <c r="M288" s="165"/>
      <c r="N288" s="165"/>
      <c r="O288" s="165"/>
      <c r="P288" s="165"/>
      <c r="Q288" s="165"/>
      <c r="R288" s="165"/>
      <c r="S288" s="165"/>
    </row>
    <row r="289" spans="1:19" ht="24">
      <c r="A289" s="165"/>
      <c r="B289" s="165"/>
      <c r="C289" s="37" t="s">
        <v>41</v>
      </c>
      <c r="D289" s="37" t="s">
        <v>42</v>
      </c>
      <c r="E289" s="165"/>
      <c r="F289" s="165"/>
      <c r="G289" s="165"/>
      <c r="H289" s="165"/>
      <c r="I289" s="165"/>
      <c r="J289" s="165"/>
      <c r="K289" s="37" t="s">
        <v>406</v>
      </c>
      <c r="L289" s="165"/>
      <c r="M289" s="165"/>
      <c r="N289" s="165"/>
      <c r="O289" s="165"/>
      <c r="P289" s="165"/>
      <c r="Q289" s="165"/>
      <c r="R289" s="165"/>
      <c r="S289" s="165"/>
    </row>
    <row r="290" spans="1:19" ht="24">
      <c r="A290" s="165">
        <v>42</v>
      </c>
      <c r="B290" s="165" t="s">
        <v>486</v>
      </c>
      <c r="C290" s="37" t="s">
        <v>22</v>
      </c>
      <c r="D290" s="37" t="s">
        <v>136</v>
      </c>
      <c r="E290" s="165">
        <v>1993</v>
      </c>
      <c r="F290" s="165" t="s">
        <v>137</v>
      </c>
      <c r="G290" s="165" t="s">
        <v>478</v>
      </c>
      <c r="H290" s="37" t="s">
        <v>487</v>
      </c>
      <c r="I290" s="165">
        <v>0.9575</v>
      </c>
      <c r="J290" s="165">
        <v>12563514</v>
      </c>
      <c r="K290" s="37" t="s">
        <v>379</v>
      </c>
      <c r="L290" s="165" t="s">
        <v>28</v>
      </c>
      <c r="M290" s="165" t="s">
        <v>29</v>
      </c>
      <c r="N290" s="165">
        <v>1211.25</v>
      </c>
      <c r="O290" s="165"/>
      <c r="P290" s="165">
        <v>206</v>
      </c>
      <c r="Q290" s="165" t="s">
        <v>30</v>
      </c>
      <c r="R290" s="165" t="s">
        <v>31</v>
      </c>
      <c r="S290" s="165" t="s">
        <v>488</v>
      </c>
    </row>
    <row r="291" spans="1:19" ht="24">
      <c r="A291" s="165"/>
      <c r="B291" s="165"/>
      <c r="C291" s="37" t="s">
        <v>33</v>
      </c>
      <c r="D291" s="37" t="s">
        <v>489</v>
      </c>
      <c r="E291" s="165"/>
      <c r="F291" s="165"/>
      <c r="G291" s="165"/>
      <c r="H291" s="165" t="s">
        <v>490</v>
      </c>
      <c r="I291" s="165"/>
      <c r="J291" s="165"/>
      <c r="K291" s="37" t="s">
        <v>482</v>
      </c>
      <c r="L291" s="165"/>
      <c r="M291" s="165"/>
      <c r="N291" s="165"/>
      <c r="O291" s="165"/>
      <c r="P291" s="165"/>
      <c r="Q291" s="165"/>
      <c r="R291" s="165"/>
      <c r="S291" s="165"/>
    </row>
    <row r="292" spans="1:19" ht="24">
      <c r="A292" s="165"/>
      <c r="B292" s="165"/>
      <c r="C292" s="37" t="s">
        <v>39</v>
      </c>
      <c r="D292" s="37" t="s">
        <v>483</v>
      </c>
      <c r="E292" s="165"/>
      <c r="F292" s="165"/>
      <c r="G292" s="165"/>
      <c r="H292" s="165"/>
      <c r="I292" s="165" t="s">
        <v>491</v>
      </c>
      <c r="J292" s="165"/>
      <c r="K292" s="37" t="s">
        <v>485</v>
      </c>
      <c r="L292" s="165"/>
      <c r="M292" s="165"/>
      <c r="N292" s="165"/>
      <c r="O292" s="165"/>
      <c r="P292" s="165"/>
      <c r="Q292" s="165"/>
      <c r="R292" s="165"/>
      <c r="S292" s="165"/>
    </row>
    <row r="293" spans="1:19" ht="24">
      <c r="A293" s="165"/>
      <c r="B293" s="165"/>
      <c r="C293" s="37" t="s">
        <v>41</v>
      </c>
      <c r="D293" s="37" t="s">
        <v>42</v>
      </c>
      <c r="E293" s="165"/>
      <c r="F293" s="165"/>
      <c r="G293" s="165"/>
      <c r="H293" s="165"/>
      <c r="I293" s="165"/>
      <c r="J293" s="165"/>
      <c r="K293" s="37" t="s">
        <v>406</v>
      </c>
      <c r="L293" s="165"/>
      <c r="M293" s="165"/>
      <c r="N293" s="165"/>
      <c r="O293" s="165"/>
      <c r="P293" s="165"/>
      <c r="Q293" s="165"/>
      <c r="R293" s="165"/>
      <c r="S293" s="165"/>
    </row>
    <row r="294" spans="1:19" ht="24">
      <c r="A294" s="165">
        <v>43</v>
      </c>
      <c r="B294" s="165" t="s">
        <v>492</v>
      </c>
      <c r="C294" s="37" t="s">
        <v>22</v>
      </c>
      <c r="D294" s="37" t="s">
        <v>136</v>
      </c>
      <c r="E294" s="165">
        <v>1868</v>
      </c>
      <c r="F294" s="165" t="s">
        <v>137</v>
      </c>
      <c r="G294" s="165" t="s">
        <v>493</v>
      </c>
      <c r="H294" s="37" t="s">
        <v>487</v>
      </c>
      <c r="I294" s="165">
        <v>0.9485</v>
      </c>
      <c r="J294" s="165">
        <v>12017643.5</v>
      </c>
      <c r="K294" s="37" t="s">
        <v>379</v>
      </c>
      <c r="L294" s="165" t="s">
        <v>28</v>
      </c>
      <c r="M294" s="165" t="s">
        <v>29</v>
      </c>
      <c r="N294" s="165">
        <v>1077.15</v>
      </c>
      <c r="O294" s="165"/>
      <c r="P294" s="165">
        <v>206</v>
      </c>
      <c r="Q294" s="165" t="s">
        <v>30</v>
      </c>
      <c r="R294" s="165" t="s">
        <v>31</v>
      </c>
      <c r="S294" s="165" t="s">
        <v>494</v>
      </c>
    </row>
    <row r="295" spans="1:19" ht="24">
      <c r="A295" s="165"/>
      <c r="B295" s="165"/>
      <c r="C295" s="37" t="s">
        <v>33</v>
      </c>
      <c r="D295" s="37" t="s">
        <v>495</v>
      </c>
      <c r="E295" s="165"/>
      <c r="F295" s="165"/>
      <c r="G295" s="165"/>
      <c r="H295" s="165" t="s">
        <v>496</v>
      </c>
      <c r="I295" s="165"/>
      <c r="J295" s="165"/>
      <c r="K295" s="37" t="s">
        <v>482</v>
      </c>
      <c r="L295" s="165"/>
      <c r="M295" s="165"/>
      <c r="N295" s="165"/>
      <c r="O295" s="165"/>
      <c r="P295" s="165"/>
      <c r="Q295" s="165"/>
      <c r="R295" s="165"/>
      <c r="S295" s="165"/>
    </row>
    <row r="296" spans="1:19" ht="24">
      <c r="A296" s="165"/>
      <c r="B296" s="165"/>
      <c r="C296" s="37" t="s">
        <v>39</v>
      </c>
      <c r="D296" s="37" t="s">
        <v>483</v>
      </c>
      <c r="E296" s="165"/>
      <c r="F296" s="165"/>
      <c r="G296" s="165"/>
      <c r="H296" s="165"/>
      <c r="I296" s="165" t="s">
        <v>497</v>
      </c>
      <c r="J296" s="165"/>
      <c r="K296" s="37" t="s">
        <v>485</v>
      </c>
      <c r="L296" s="165"/>
      <c r="M296" s="165"/>
      <c r="N296" s="165"/>
      <c r="O296" s="165"/>
      <c r="P296" s="165"/>
      <c r="Q296" s="165"/>
      <c r="R296" s="165"/>
      <c r="S296" s="165"/>
    </row>
    <row r="297" spans="1:19" ht="24">
      <c r="A297" s="165"/>
      <c r="B297" s="165"/>
      <c r="C297" s="37" t="s">
        <v>41</v>
      </c>
      <c r="D297" s="37" t="s">
        <v>42</v>
      </c>
      <c r="E297" s="165"/>
      <c r="F297" s="165"/>
      <c r="G297" s="165"/>
      <c r="H297" s="165"/>
      <c r="I297" s="165"/>
      <c r="J297" s="165"/>
      <c r="K297" s="37" t="s">
        <v>406</v>
      </c>
      <c r="L297" s="165"/>
      <c r="M297" s="165"/>
      <c r="N297" s="165"/>
      <c r="O297" s="165"/>
      <c r="P297" s="165"/>
      <c r="Q297" s="165"/>
      <c r="R297" s="165"/>
      <c r="S297" s="165"/>
    </row>
    <row r="298" spans="1:19" ht="24">
      <c r="A298" s="165">
        <v>44</v>
      </c>
      <c r="B298" s="165" t="s">
        <v>4219</v>
      </c>
      <c r="C298" s="37" t="s">
        <v>22</v>
      </c>
      <c r="D298" s="37" t="s">
        <v>136</v>
      </c>
      <c r="E298" s="165">
        <v>532</v>
      </c>
      <c r="F298" s="165" t="s">
        <v>137</v>
      </c>
      <c r="G298" s="165" t="s">
        <v>498</v>
      </c>
      <c r="H298" s="37" t="s">
        <v>499</v>
      </c>
      <c r="I298" s="165">
        <v>5320108.5</v>
      </c>
      <c r="J298" s="165">
        <v>5063743</v>
      </c>
      <c r="K298" s="37" t="s">
        <v>379</v>
      </c>
      <c r="L298" s="165" t="s">
        <v>28</v>
      </c>
      <c r="M298" s="165" t="s">
        <v>29</v>
      </c>
      <c r="N298" s="165">
        <v>466.1</v>
      </c>
      <c r="O298" s="165"/>
      <c r="P298" s="165">
        <v>35</v>
      </c>
      <c r="Q298" s="165" t="s">
        <v>30</v>
      </c>
      <c r="R298" s="165" t="s">
        <v>31</v>
      </c>
      <c r="S298" s="165" t="s">
        <v>500</v>
      </c>
    </row>
    <row r="299" spans="1:19" ht="24">
      <c r="A299" s="165"/>
      <c r="B299" s="165"/>
      <c r="C299" s="37" t="s">
        <v>33</v>
      </c>
      <c r="D299" s="37" t="s">
        <v>185</v>
      </c>
      <c r="E299" s="165"/>
      <c r="F299" s="165"/>
      <c r="G299" s="165"/>
      <c r="H299" s="165" t="s">
        <v>501</v>
      </c>
      <c r="I299" s="165"/>
      <c r="J299" s="165"/>
      <c r="K299" s="37" t="s">
        <v>144</v>
      </c>
      <c r="L299" s="165"/>
      <c r="M299" s="165"/>
      <c r="N299" s="165"/>
      <c r="O299" s="165"/>
      <c r="P299" s="165"/>
      <c r="Q299" s="165"/>
      <c r="R299" s="165"/>
      <c r="S299" s="165"/>
    </row>
    <row r="300" spans="1:19" ht="24">
      <c r="A300" s="165"/>
      <c r="B300" s="165"/>
      <c r="C300" s="37" t="s">
        <v>39</v>
      </c>
      <c r="D300" s="37" t="s">
        <v>502</v>
      </c>
      <c r="E300" s="165"/>
      <c r="F300" s="165"/>
      <c r="G300" s="165"/>
      <c r="H300" s="165"/>
      <c r="I300" s="165" t="s">
        <v>503</v>
      </c>
      <c r="J300" s="165"/>
      <c r="K300" s="37" t="s">
        <v>146</v>
      </c>
      <c r="L300" s="165"/>
      <c r="M300" s="165"/>
      <c r="N300" s="165"/>
      <c r="O300" s="165"/>
      <c r="P300" s="165"/>
      <c r="Q300" s="165"/>
      <c r="R300" s="165"/>
      <c r="S300" s="165"/>
    </row>
    <row r="301" spans="1:19" ht="24">
      <c r="A301" s="165"/>
      <c r="B301" s="165"/>
      <c r="C301" s="37" t="s">
        <v>41</v>
      </c>
      <c r="D301" s="37" t="s">
        <v>42</v>
      </c>
      <c r="E301" s="165"/>
      <c r="F301" s="165"/>
      <c r="G301" s="165"/>
      <c r="H301" s="165"/>
      <c r="I301" s="165"/>
      <c r="J301" s="165"/>
      <c r="K301" s="37" t="s">
        <v>147</v>
      </c>
      <c r="L301" s="165"/>
      <c r="M301" s="165"/>
      <c r="N301" s="165"/>
      <c r="O301" s="165"/>
      <c r="P301" s="165"/>
      <c r="Q301" s="165"/>
      <c r="R301" s="165"/>
      <c r="S301" s="165"/>
    </row>
    <row r="302" spans="1:19" ht="24">
      <c r="A302" s="165"/>
      <c r="B302" s="165" t="s">
        <v>504</v>
      </c>
      <c r="C302" s="37" t="s">
        <v>22</v>
      </c>
      <c r="D302" s="37" t="s">
        <v>136</v>
      </c>
      <c r="E302" s="165">
        <v>435</v>
      </c>
      <c r="F302" s="165" t="s">
        <v>137</v>
      </c>
      <c r="G302" s="165" t="s">
        <v>505</v>
      </c>
      <c r="H302" s="37" t="s">
        <v>499</v>
      </c>
      <c r="I302" s="165">
        <v>4350768.4</v>
      </c>
      <c r="J302" s="165">
        <v>4272454.57</v>
      </c>
      <c r="K302" s="37" t="s">
        <v>506</v>
      </c>
      <c r="L302" s="165" t="s">
        <v>28</v>
      </c>
      <c r="M302" s="165" t="s">
        <v>29</v>
      </c>
      <c r="N302" s="165">
        <v>408.6</v>
      </c>
      <c r="O302" s="165"/>
      <c r="P302" s="165">
        <v>35</v>
      </c>
      <c r="Q302" s="165" t="s">
        <v>30</v>
      </c>
      <c r="R302" s="165" t="s">
        <v>31</v>
      </c>
      <c r="S302" s="165" t="s">
        <v>507</v>
      </c>
    </row>
    <row r="303" spans="1:19" ht="24">
      <c r="A303" s="165"/>
      <c r="B303" s="165"/>
      <c r="C303" s="37" t="s">
        <v>33</v>
      </c>
      <c r="D303" s="37" t="s">
        <v>508</v>
      </c>
      <c r="E303" s="165"/>
      <c r="F303" s="165"/>
      <c r="G303" s="165"/>
      <c r="H303" s="165" t="s">
        <v>501</v>
      </c>
      <c r="I303" s="165"/>
      <c r="J303" s="165"/>
      <c r="K303" s="37" t="s">
        <v>144</v>
      </c>
      <c r="L303" s="165"/>
      <c r="M303" s="165"/>
      <c r="N303" s="165"/>
      <c r="O303" s="165"/>
      <c r="P303" s="165"/>
      <c r="Q303" s="165"/>
      <c r="R303" s="165"/>
      <c r="S303" s="165"/>
    </row>
    <row r="304" spans="1:19" ht="24">
      <c r="A304" s="165"/>
      <c r="B304" s="165"/>
      <c r="C304" s="37" t="s">
        <v>39</v>
      </c>
      <c r="D304" s="37" t="s">
        <v>502</v>
      </c>
      <c r="E304" s="165"/>
      <c r="F304" s="165"/>
      <c r="G304" s="165"/>
      <c r="H304" s="165"/>
      <c r="I304" s="165" t="s">
        <v>509</v>
      </c>
      <c r="J304" s="165"/>
      <c r="K304" s="37" t="s">
        <v>146</v>
      </c>
      <c r="L304" s="165"/>
      <c r="M304" s="165"/>
      <c r="N304" s="165"/>
      <c r="O304" s="165"/>
      <c r="P304" s="165"/>
      <c r="Q304" s="165"/>
      <c r="R304" s="165"/>
      <c r="S304" s="165"/>
    </row>
    <row r="305" spans="1:19" ht="24">
      <c r="A305" s="165"/>
      <c r="B305" s="165"/>
      <c r="C305" s="37" t="s">
        <v>41</v>
      </c>
      <c r="D305" s="37" t="s">
        <v>42</v>
      </c>
      <c r="E305" s="165"/>
      <c r="F305" s="165"/>
      <c r="G305" s="165"/>
      <c r="H305" s="165"/>
      <c r="I305" s="165"/>
      <c r="J305" s="165"/>
      <c r="K305" s="37" t="s">
        <v>147</v>
      </c>
      <c r="L305" s="165"/>
      <c r="M305" s="165"/>
      <c r="N305" s="165"/>
      <c r="O305" s="165"/>
      <c r="P305" s="165"/>
      <c r="Q305" s="165"/>
      <c r="R305" s="165"/>
      <c r="S305" s="165"/>
    </row>
    <row r="306" spans="1:19" ht="24">
      <c r="A306" s="165"/>
      <c r="B306" s="165" t="s">
        <v>510</v>
      </c>
      <c r="C306" s="37" t="s">
        <v>22</v>
      </c>
      <c r="D306" s="37" t="s">
        <v>136</v>
      </c>
      <c r="E306" s="165">
        <v>386</v>
      </c>
      <c r="F306" s="165" t="s">
        <v>137</v>
      </c>
      <c r="G306" s="165" t="s">
        <v>511</v>
      </c>
      <c r="H306" s="37" t="s">
        <v>499</v>
      </c>
      <c r="I306" s="165">
        <v>5061873.95</v>
      </c>
      <c r="J306" s="165">
        <v>5061873.95</v>
      </c>
      <c r="K306" s="37" t="s">
        <v>379</v>
      </c>
      <c r="L306" s="165" t="s">
        <v>28</v>
      </c>
      <c r="M306" s="165" t="s">
        <v>29</v>
      </c>
      <c r="N306" s="165">
        <v>532</v>
      </c>
      <c r="O306" s="165"/>
      <c r="P306" s="165">
        <v>60</v>
      </c>
      <c r="Q306" s="165" t="s">
        <v>30</v>
      </c>
      <c r="R306" s="165" t="s">
        <v>31</v>
      </c>
      <c r="S306" s="165" t="s">
        <v>512</v>
      </c>
    </row>
    <row r="307" spans="1:19" ht="24">
      <c r="A307" s="165"/>
      <c r="B307" s="165"/>
      <c r="C307" s="37" t="s">
        <v>33</v>
      </c>
      <c r="D307" s="37" t="s">
        <v>513</v>
      </c>
      <c r="E307" s="165"/>
      <c r="F307" s="165"/>
      <c r="G307" s="165"/>
      <c r="H307" s="165" t="s">
        <v>501</v>
      </c>
      <c r="I307" s="165"/>
      <c r="J307" s="165"/>
      <c r="K307" s="37" t="s">
        <v>144</v>
      </c>
      <c r="L307" s="165"/>
      <c r="M307" s="165"/>
      <c r="N307" s="165"/>
      <c r="O307" s="165"/>
      <c r="P307" s="165"/>
      <c r="Q307" s="165"/>
      <c r="R307" s="165"/>
      <c r="S307" s="165"/>
    </row>
    <row r="308" spans="1:19" ht="24">
      <c r="A308" s="165"/>
      <c r="B308" s="165"/>
      <c r="C308" s="37" t="s">
        <v>39</v>
      </c>
      <c r="D308" s="37" t="s">
        <v>502</v>
      </c>
      <c r="E308" s="165"/>
      <c r="F308" s="165"/>
      <c r="G308" s="165"/>
      <c r="H308" s="165"/>
      <c r="I308" s="165" t="s">
        <v>514</v>
      </c>
      <c r="J308" s="165"/>
      <c r="K308" s="37" t="s">
        <v>146</v>
      </c>
      <c r="L308" s="165"/>
      <c r="M308" s="165"/>
      <c r="N308" s="165"/>
      <c r="O308" s="165"/>
      <c r="P308" s="165"/>
      <c r="Q308" s="165"/>
      <c r="R308" s="165"/>
      <c r="S308" s="165"/>
    </row>
    <row r="309" spans="1:19" ht="24">
      <c r="A309" s="165"/>
      <c r="B309" s="165"/>
      <c r="C309" s="37" t="s">
        <v>41</v>
      </c>
      <c r="D309" s="37" t="s">
        <v>42</v>
      </c>
      <c r="E309" s="165"/>
      <c r="F309" s="165"/>
      <c r="G309" s="165"/>
      <c r="H309" s="165"/>
      <c r="I309" s="165"/>
      <c r="J309" s="165"/>
      <c r="K309" s="37" t="s">
        <v>147</v>
      </c>
      <c r="L309" s="165"/>
      <c r="M309" s="165"/>
      <c r="N309" s="165"/>
      <c r="O309" s="165"/>
      <c r="P309" s="165"/>
      <c r="Q309" s="165"/>
      <c r="R309" s="165"/>
      <c r="S309" s="165"/>
    </row>
    <row r="310" spans="1:19" ht="24">
      <c r="A310" s="165">
        <v>45</v>
      </c>
      <c r="B310" s="165" t="s">
        <v>4220</v>
      </c>
      <c r="C310" s="37" t="s">
        <v>22</v>
      </c>
      <c r="D310" s="37" t="s">
        <v>136</v>
      </c>
      <c r="E310" s="165">
        <v>120</v>
      </c>
      <c r="F310" s="165" t="s">
        <v>137</v>
      </c>
      <c r="G310" s="165" t="s">
        <v>515</v>
      </c>
      <c r="H310" s="37" t="s">
        <v>183</v>
      </c>
      <c r="I310" s="165">
        <v>0.94849</v>
      </c>
      <c r="J310" s="165">
        <v>424797</v>
      </c>
      <c r="K310" s="37" t="s">
        <v>516</v>
      </c>
      <c r="L310" s="165" t="s">
        <v>28</v>
      </c>
      <c r="M310" s="165" t="s">
        <v>29</v>
      </c>
      <c r="N310" s="165">
        <v>46.57</v>
      </c>
      <c r="O310" s="165"/>
      <c r="P310" s="165">
        <v>60</v>
      </c>
      <c r="Q310" s="165" t="s">
        <v>30</v>
      </c>
      <c r="R310" s="165" t="s">
        <v>31</v>
      </c>
      <c r="S310" s="165" t="s">
        <v>474</v>
      </c>
    </row>
    <row r="311" spans="1:19" ht="24">
      <c r="A311" s="165"/>
      <c r="B311" s="165"/>
      <c r="C311" s="37" t="s">
        <v>33</v>
      </c>
      <c r="D311" s="37" t="s">
        <v>281</v>
      </c>
      <c r="E311" s="165"/>
      <c r="F311" s="165"/>
      <c r="G311" s="165"/>
      <c r="H311" s="165" t="s">
        <v>517</v>
      </c>
      <c r="I311" s="165"/>
      <c r="J311" s="165"/>
      <c r="K311" s="37" t="s">
        <v>187</v>
      </c>
      <c r="L311" s="165"/>
      <c r="M311" s="165"/>
      <c r="N311" s="165"/>
      <c r="O311" s="165"/>
      <c r="P311" s="165"/>
      <c r="Q311" s="165"/>
      <c r="R311" s="165"/>
      <c r="S311" s="165"/>
    </row>
    <row r="312" spans="1:19" ht="24">
      <c r="A312" s="165"/>
      <c r="B312" s="165"/>
      <c r="C312" s="37" t="s">
        <v>39</v>
      </c>
      <c r="D312" s="37" t="s">
        <v>40</v>
      </c>
      <c r="E312" s="165"/>
      <c r="F312" s="165"/>
      <c r="G312" s="165"/>
      <c r="H312" s="165"/>
      <c r="I312" s="165" t="s">
        <v>518</v>
      </c>
      <c r="J312" s="165"/>
      <c r="K312" s="37" t="s">
        <v>189</v>
      </c>
      <c r="L312" s="165"/>
      <c r="M312" s="165"/>
      <c r="N312" s="165"/>
      <c r="O312" s="165"/>
      <c r="P312" s="165"/>
      <c r="Q312" s="165"/>
      <c r="R312" s="165"/>
      <c r="S312" s="165"/>
    </row>
    <row r="313" spans="1:19" ht="24">
      <c r="A313" s="165"/>
      <c r="B313" s="165"/>
      <c r="C313" s="37" t="s">
        <v>41</v>
      </c>
      <c r="D313" s="37" t="s">
        <v>42</v>
      </c>
      <c r="E313" s="165"/>
      <c r="F313" s="165"/>
      <c r="G313" s="165"/>
      <c r="H313" s="165"/>
      <c r="I313" s="165"/>
      <c r="J313" s="165"/>
      <c r="K313" s="37" t="s">
        <v>190</v>
      </c>
      <c r="L313" s="165"/>
      <c r="M313" s="165"/>
      <c r="N313" s="165"/>
      <c r="O313" s="165"/>
      <c r="P313" s="165"/>
      <c r="Q313" s="165"/>
      <c r="R313" s="165"/>
      <c r="S313" s="165"/>
    </row>
    <row r="314" spans="1:19" ht="24">
      <c r="A314" s="165">
        <v>46</v>
      </c>
      <c r="B314" s="165" t="s">
        <v>4221</v>
      </c>
      <c r="C314" s="37" t="s">
        <v>22</v>
      </c>
      <c r="D314" s="37" t="s">
        <v>136</v>
      </c>
      <c r="E314" s="165"/>
      <c r="F314" s="165" t="s">
        <v>137</v>
      </c>
      <c r="G314" s="165" t="s">
        <v>519</v>
      </c>
      <c r="H314" s="37" t="s">
        <v>150</v>
      </c>
      <c r="I314" s="165">
        <v>3712134.8</v>
      </c>
      <c r="J314" s="165">
        <v>3530240.19</v>
      </c>
      <c r="K314" s="37" t="s">
        <v>150</v>
      </c>
      <c r="L314" s="165" t="s">
        <v>28</v>
      </c>
      <c r="M314" s="165" t="s">
        <v>520</v>
      </c>
      <c r="N314" s="165">
        <v>492.4</v>
      </c>
      <c r="O314" s="165"/>
      <c r="P314" s="165">
        <v>26</v>
      </c>
      <c r="Q314" s="165" t="s">
        <v>30</v>
      </c>
      <c r="R314" s="165" t="s">
        <v>31</v>
      </c>
      <c r="S314" s="165" t="s">
        <v>521</v>
      </c>
    </row>
    <row r="315" spans="1:19" ht="24">
      <c r="A315" s="165"/>
      <c r="B315" s="165"/>
      <c r="C315" s="37" t="s">
        <v>33</v>
      </c>
      <c r="D315" s="37" t="s">
        <v>522</v>
      </c>
      <c r="E315" s="165"/>
      <c r="F315" s="165"/>
      <c r="G315" s="165"/>
      <c r="H315" s="165" t="s">
        <v>523</v>
      </c>
      <c r="I315" s="165"/>
      <c r="J315" s="165"/>
      <c r="K315" s="37" t="s">
        <v>524</v>
      </c>
      <c r="L315" s="165"/>
      <c r="M315" s="165"/>
      <c r="N315" s="165"/>
      <c r="O315" s="165"/>
      <c r="P315" s="165"/>
      <c r="Q315" s="165"/>
      <c r="R315" s="165"/>
      <c r="S315" s="165"/>
    </row>
    <row r="316" spans="1:19" ht="24">
      <c r="A316" s="165"/>
      <c r="B316" s="165"/>
      <c r="C316" s="37" t="s">
        <v>39</v>
      </c>
      <c r="D316" s="37" t="s">
        <v>40</v>
      </c>
      <c r="E316" s="165"/>
      <c r="F316" s="165"/>
      <c r="G316" s="165"/>
      <c r="H316" s="165"/>
      <c r="I316" s="165" t="s">
        <v>525</v>
      </c>
      <c r="J316" s="165"/>
      <c r="K316" s="37" t="s">
        <v>526</v>
      </c>
      <c r="L316" s="165"/>
      <c r="M316" s="165"/>
      <c r="N316" s="165"/>
      <c r="O316" s="165"/>
      <c r="P316" s="165"/>
      <c r="Q316" s="165"/>
      <c r="R316" s="165"/>
      <c r="S316" s="165"/>
    </row>
    <row r="317" spans="1:19" ht="26.25" customHeight="1">
      <c r="A317" s="165"/>
      <c r="B317" s="165"/>
      <c r="C317" s="37" t="s">
        <v>41</v>
      </c>
      <c r="D317" s="37" t="s">
        <v>42</v>
      </c>
      <c r="E317" s="165"/>
      <c r="F317" s="165"/>
      <c r="G317" s="165"/>
      <c r="H317" s="165"/>
      <c r="I317" s="165"/>
      <c r="J317" s="165"/>
      <c r="K317" s="37" t="s">
        <v>527</v>
      </c>
      <c r="L317" s="165"/>
      <c r="M317" s="165"/>
      <c r="N317" s="165"/>
      <c r="O317" s="165"/>
      <c r="P317" s="165"/>
      <c r="Q317" s="165"/>
      <c r="R317" s="165"/>
      <c r="S317" s="165"/>
    </row>
    <row r="318" spans="1:19" ht="24">
      <c r="A318" s="165"/>
      <c r="B318" s="165" t="s">
        <v>528</v>
      </c>
      <c r="C318" s="37" t="s">
        <v>22</v>
      </c>
      <c r="D318" s="37" t="s">
        <v>136</v>
      </c>
      <c r="E318" s="165"/>
      <c r="F318" s="165" t="s">
        <v>137</v>
      </c>
      <c r="G318" s="165" t="s">
        <v>529</v>
      </c>
      <c r="H318" s="37" t="s">
        <v>150</v>
      </c>
      <c r="I318" s="165">
        <v>5420360</v>
      </c>
      <c r="J318" s="165">
        <v>5276183.33</v>
      </c>
      <c r="K318" s="37" t="s">
        <v>150</v>
      </c>
      <c r="L318" s="165" t="s">
        <v>28</v>
      </c>
      <c r="M318" s="165" t="s">
        <v>29</v>
      </c>
      <c r="N318" s="165">
        <v>700.7</v>
      </c>
      <c r="O318" s="165"/>
      <c r="P318" s="165">
        <v>26</v>
      </c>
      <c r="Q318" s="165" t="s">
        <v>30</v>
      </c>
      <c r="R318" s="165" t="s">
        <v>31</v>
      </c>
      <c r="S318" s="165" t="s">
        <v>530</v>
      </c>
    </row>
    <row r="319" spans="1:19" ht="24">
      <c r="A319" s="165"/>
      <c r="B319" s="165"/>
      <c r="C319" s="37" t="s">
        <v>33</v>
      </c>
      <c r="D319" s="37" t="s">
        <v>142</v>
      </c>
      <c r="E319" s="165"/>
      <c r="F319" s="165"/>
      <c r="G319" s="165"/>
      <c r="H319" s="165" t="s">
        <v>523</v>
      </c>
      <c r="I319" s="165"/>
      <c r="J319" s="165"/>
      <c r="K319" s="37" t="s">
        <v>524</v>
      </c>
      <c r="L319" s="165"/>
      <c r="M319" s="165"/>
      <c r="N319" s="165"/>
      <c r="O319" s="165"/>
      <c r="P319" s="165"/>
      <c r="Q319" s="165"/>
      <c r="R319" s="165"/>
      <c r="S319" s="165"/>
    </row>
    <row r="320" spans="1:19" ht="24">
      <c r="A320" s="165"/>
      <c r="B320" s="165"/>
      <c r="C320" s="37" t="s">
        <v>39</v>
      </c>
      <c r="D320" s="37" t="s">
        <v>40</v>
      </c>
      <c r="E320" s="165"/>
      <c r="F320" s="165"/>
      <c r="G320" s="165"/>
      <c r="H320" s="165"/>
      <c r="I320" s="165" t="s">
        <v>531</v>
      </c>
      <c r="J320" s="165"/>
      <c r="K320" s="37" t="s">
        <v>526</v>
      </c>
      <c r="L320" s="165"/>
      <c r="M320" s="165"/>
      <c r="N320" s="165"/>
      <c r="O320" s="165"/>
      <c r="P320" s="165"/>
      <c r="Q320" s="165"/>
      <c r="R320" s="165"/>
      <c r="S320" s="165"/>
    </row>
    <row r="321" spans="1:19" ht="24">
      <c r="A321" s="165"/>
      <c r="B321" s="165"/>
      <c r="C321" s="37" t="s">
        <v>41</v>
      </c>
      <c r="D321" s="37" t="s">
        <v>42</v>
      </c>
      <c r="E321" s="165"/>
      <c r="F321" s="165"/>
      <c r="G321" s="165"/>
      <c r="H321" s="165"/>
      <c r="I321" s="165"/>
      <c r="J321" s="165"/>
      <c r="K321" s="37" t="s">
        <v>527</v>
      </c>
      <c r="L321" s="165"/>
      <c r="M321" s="165"/>
      <c r="N321" s="165"/>
      <c r="O321" s="165"/>
      <c r="P321" s="165"/>
      <c r="Q321" s="165"/>
      <c r="R321" s="165"/>
      <c r="S321" s="165"/>
    </row>
    <row r="322" spans="1:19" ht="24">
      <c r="A322" s="165"/>
      <c r="B322" s="165" t="s">
        <v>532</v>
      </c>
      <c r="C322" s="37" t="s">
        <v>22</v>
      </c>
      <c r="D322" s="37" t="s">
        <v>136</v>
      </c>
      <c r="E322" s="165"/>
      <c r="F322" s="165" t="s">
        <v>137</v>
      </c>
      <c r="G322" s="165" t="s">
        <v>533</v>
      </c>
      <c r="H322" s="37" t="s">
        <v>150</v>
      </c>
      <c r="I322" s="165">
        <v>6025781.61</v>
      </c>
      <c r="J322" s="165">
        <v>5708222.98</v>
      </c>
      <c r="K322" s="37" t="s">
        <v>150</v>
      </c>
      <c r="L322" s="165" t="s">
        <v>28</v>
      </c>
      <c r="M322" s="165" t="s">
        <v>29</v>
      </c>
      <c r="N322" s="165">
        <v>761.6</v>
      </c>
      <c r="O322" s="165"/>
      <c r="P322" s="165">
        <v>26</v>
      </c>
      <c r="Q322" s="165" t="s">
        <v>30</v>
      </c>
      <c r="R322" s="165" t="s">
        <v>31</v>
      </c>
      <c r="S322" s="165" t="s">
        <v>534</v>
      </c>
    </row>
    <row r="323" spans="1:19" ht="24">
      <c r="A323" s="165"/>
      <c r="B323" s="165"/>
      <c r="C323" s="37" t="s">
        <v>33</v>
      </c>
      <c r="D323" s="37" t="s">
        <v>535</v>
      </c>
      <c r="E323" s="165"/>
      <c r="F323" s="165"/>
      <c r="G323" s="165"/>
      <c r="H323" s="165" t="s">
        <v>523</v>
      </c>
      <c r="I323" s="165"/>
      <c r="J323" s="165"/>
      <c r="K323" s="37" t="s">
        <v>524</v>
      </c>
      <c r="L323" s="165"/>
      <c r="M323" s="165"/>
      <c r="N323" s="165"/>
      <c r="O323" s="165"/>
      <c r="P323" s="165"/>
      <c r="Q323" s="165"/>
      <c r="R323" s="165"/>
      <c r="S323" s="165"/>
    </row>
    <row r="324" spans="1:19" ht="24">
      <c r="A324" s="165"/>
      <c r="B324" s="165"/>
      <c r="C324" s="37" t="s">
        <v>39</v>
      </c>
      <c r="D324" s="37" t="s">
        <v>40</v>
      </c>
      <c r="E324" s="165"/>
      <c r="F324" s="165"/>
      <c r="G324" s="165"/>
      <c r="H324" s="165"/>
      <c r="I324" s="165" t="s">
        <v>536</v>
      </c>
      <c r="J324" s="165"/>
      <c r="K324" s="37" t="s">
        <v>526</v>
      </c>
      <c r="L324" s="165"/>
      <c r="M324" s="165"/>
      <c r="N324" s="165"/>
      <c r="O324" s="165"/>
      <c r="P324" s="165"/>
      <c r="Q324" s="165"/>
      <c r="R324" s="165"/>
      <c r="S324" s="165"/>
    </row>
    <row r="325" spans="1:19" ht="24">
      <c r="A325" s="165"/>
      <c r="B325" s="165"/>
      <c r="C325" s="37" t="s">
        <v>41</v>
      </c>
      <c r="D325" s="37" t="s">
        <v>42</v>
      </c>
      <c r="E325" s="165"/>
      <c r="F325" s="165"/>
      <c r="G325" s="165"/>
      <c r="H325" s="165"/>
      <c r="I325" s="165"/>
      <c r="J325" s="165"/>
      <c r="K325" s="37" t="s">
        <v>527</v>
      </c>
      <c r="L325" s="165"/>
      <c r="M325" s="165"/>
      <c r="N325" s="165"/>
      <c r="O325" s="165"/>
      <c r="P325" s="165"/>
      <c r="Q325" s="165"/>
      <c r="R325" s="165"/>
      <c r="S325" s="165"/>
    </row>
    <row r="326" spans="1:19" ht="13.5" customHeight="1">
      <c r="A326" s="165"/>
      <c r="B326" s="165" t="s">
        <v>537</v>
      </c>
      <c r="C326" s="37" t="s">
        <v>22</v>
      </c>
      <c r="D326" s="37" t="s">
        <v>136</v>
      </c>
      <c r="E326" s="165">
        <v>4995</v>
      </c>
      <c r="F326" s="165" t="s">
        <v>137</v>
      </c>
      <c r="G326" s="165" t="s">
        <v>538</v>
      </c>
      <c r="H326" s="37" t="s">
        <v>150</v>
      </c>
      <c r="I326" s="165">
        <v>8756429.35</v>
      </c>
      <c r="J326" s="165">
        <v>8756429.35</v>
      </c>
      <c r="K326" s="37" t="s">
        <v>150</v>
      </c>
      <c r="L326" s="165" t="s">
        <v>28</v>
      </c>
      <c r="M326" s="165" t="s">
        <v>29</v>
      </c>
      <c r="N326" s="165">
        <v>700.5</v>
      </c>
      <c r="O326" s="165"/>
      <c r="P326" s="165">
        <v>75</v>
      </c>
      <c r="Q326" s="165" t="s">
        <v>30</v>
      </c>
      <c r="R326" s="165" t="s">
        <v>31</v>
      </c>
      <c r="S326" s="165" t="s">
        <v>539</v>
      </c>
    </row>
    <row r="327" spans="1:19" ht="24">
      <c r="A327" s="165"/>
      <c r="B327" s="165"/>
      <c r="C327" s="37" t="s">
        <v>33</v>
      </c>
      <c r="D327" s="37" t="s">
        <v>540</v>
      </c>
      <c r="E327" s="165"/>
      <c r="F327" s="165"/>
      <c r="G327" s="165"/>
      <c r="H327" s="165" t="s">
        <v>541</v>
      </c>
      <c r="I327" s="165"/>
      <c r="J327" s="165"/>
      <c r="K327" s="37" t="s">
        <v>524</v>
      </c>
      <c r="L327" s="165"/>
      <c r="M327" s="165"/>
      <c r="N327" s="165"/>
      <c r="O327" s="165"/>
      <c r="P327" s="165"/>
      <c r="Q327" s="165"/>
      <c r="R327" s="165"/>
      <c r="S327" s="165"/>
    </row>
    <row r="328" spans="1:19" ht="24">
      <c r="A328" s="165"/>
      <c r="B328" s="165"/>
      <c r="C328" s="37" t="s">
        <v>39</v>
      </c>
      <c r="D328" s="37" t="s">
        <v>40</v>
      </c>
      <c r="E328" s="165"/>
      <c r="F328" s="165"/>
      <c r="G328" s="165"/>
      <c r="H328" s="165"/>
      <c r="I328" s="165" t="s">
        <v>542</v>
      </c>
      <c r="J328" s="165">
        <v>5263000</v>
      </c>
      <c r="K328" s="37" t="s">
        <v>526</v>
      </c>
      <c r="L328" s="165"/>
      <c r="M328" s="165"/>
      <c r="N328" s="165">
        <v>307.91</v>
      </c>
      <c r="O328" s="165"/>
      <c r="P328" s="165"/>
      <c r="Q328" s="165"/>
      <c r="R328" s="165"/>
      <c r="S328" s="165"/>
    </row>
    <row r="329" spans="1:19" ht="24">
      <c r="A329" s="165"/>
      <c r="B329" s="165"/>
      <c r="C329" s="37" t="s">
        <v>41</v>
      </c>
      <c r="D329" s="37" t="s">
        <v>42</v>
      </c>
      <c r="E329" s="165"/>
      <c r="F329" s="165"/>
      <c r="G329" s="165"/>
      <c r="H329" s="165"/>
      <c r="I329" s="165"/>
      <c r="J329" s="165"/>
      <c r="K329" s="37" t="s">
        <v>527</v>
      </c>
      <c r="L329" s="165"/>
      <c r="M329" s="165"/>
      <c r="N329" s="165"/>
      <c r="O329" s="165"/>
      <c r="P329" s="165"/>
      <c r="Q329" s="165"/>
      <c r="R329" s="165"/>
      <c r="S329" s="165"/>
    </row>
    <row r="330" spans="1:19" ht="24">
      <c r="A330" s="165">
        <v>47</v>
      </c>
      <c r="B330" s="165" t="s">
        <v>4222</v>
      </c>
      <c r="C330" s="37" t="s">
        <v>22</v>
      </c>
      <c r="D330" s="37" t="s">
        <v>136</v>
      </c>
      <c r="E330" s="165">
        <v>2958</v>
      </c>
      <c r="F330" s="165" t="s">
        <v>137</v>
      </c>
      <c r="G330" s="165" t="s">
        <v>543</v>
      </c>
      <c r="H330" s="37" t="s">
        <v>544</v>
      </c>
      <c r="I330" s="37">
        <v>18215384.04</v>
      </c>
      <c r="J330" s="165">
        <v>17558452.37</v>
      </c>
      <c r="K330" s="37" t="s">
        <v>545</v>
      </c>
      <c r="L330" s="165" t="s">
        <v>28</v>
      </c>
      <c r="M330" s="165" t="s">
        <v>29</v>
      </c>
      <c r="N330" s="165">
        <v>2058.35</v>
      </c>
      <c r="O330" s="165"/>
      <c r="P330" s="165">
        <v>60</v>
      </c>
      <c r="Q330" s="165" t="s">
        <v>30</v>
      </c>
      <c r="R330" s="165" t="s">
        <v>31</v>
      </c>
      <c r="S330" s="165" t="s">
        <v>546</v>
      </c>
    </row>
    <row r="331" spans="1:19" ht="24">
      <c r="A331" s="165"/>
      <c r="B331" s="165"/>
      <c r="C331" s="37" t="s">
        <v>33</v>
      </c>
      <c r="D331" s="37" t="s">
        <v>547</v>
      </c>
      <c r="E331" s="165"/>
      <c r="F331" s="165"/>
      <c r="G331" s="165"/>
      <c r="H331" s="165" t="s">
        <v>548</v>
      </c>
      <c r="I331" s="165" t="s">
        <v>549</v>
      </c>
      <c r="J331" s="165"/>
      <c r="K331" s="37" t="s">
        <v>550</v>
      </c>
      <c r="L331" s="165"/>
      <c r="M331" s="165"/>
      <c r="N331" s="165"/>
      <c r="O331" s="165"/>
      <c r="P331" s="165"/>
      <c r="Q331" s="165"/>
      <c r="R331" s="165"/>
      <c r="S331" s="165"/>
    </row>
    <row r="332" spans="1:19" ht="24">
      <c r="A332" s="165"/>
      <c r="B332" s="165"/>
      <c r="C332" s="37" t="s">
        <v>39</v>
      </c>
      <c r="D332" s="37" t="s">
        <v>551</v>
      </c>
      <c r="E332" s="165"/>
      <c r="F332" s="165"/>
      <c r="G332" s="165"/>
      <c r="H332" s="165"/>
      <c r="I332" s="165"/>
      <c r="J332" s="165">
        <v>2340000</v>
      </c>
      <c r="K332" s="37" t="s">
        <v>552</v>
      </c>
      <c r="L332" s="165"/>
      <c r="M332" s="165"/>
      <c r="N332" s="165"/>
      <c r="O332" s="165"/>
      <c r="P332" s="165"/>
      <c r="Q332" s="165"/>
      <c r="R332" s="165"/>
      <c r="S332" s="165"/>
    </row>
    <row r="333" spans="1:19" ht="24">
      <c r="A333" s="165"/>
      <c r="B333" s="165"/>
      <c r="C333" s="37" t="s">
        <v>41</v>
      </c>
      <c r="D333" s="37" t="s">
        <v>42</v>
      </c>
      <c r="E333" s="165"/>
      <c r="F333" s="165"/>
      <c r="G333" s="165"/>
      <c r="H333" s="165"/>
      <c r="I333" s="37" t="s">
        <v>553</v>
      </c>
      <c r="J333" s="165"/>
      <c r="K333" s="37" t="s">
        <v>554</v>
      </c>
      <c r="L333" s="165"/>
      <c r="M333" s="165"/>
      <c r="N333" s="165"/>
      <c r="O333" s="165"/>
      <c r="P333" s="165"/>
      <c r="Q333" s="165"/>
      <c r="R333" s="165"/>
      <c r="S333" s="165"/>
    </row>
    <row r="334" spans="1:19" ht="24">
      <c r="A334" s="165"/>
      <c r="B334" s="165" t="s">
        <v>4223</v>
      </c>
      <c r="C334" s="37" t="s">
        <v>22</v>
      </c>
      <c r="D334" s="37" t="s">
        <v>136</v>
      </c>
      <c r="E334" s="165"/>
      <c r="F334" s="165"/>
      <c r="G334" s="165" t="s">
        <v>555</v>
      </c>
      <c r="H334" s="37" t="s">
        <v>544</v>
      </c>
      <c r="I334" s="165">
        <v>1320132.02</v>
      </c>
      <c r="J334" s="165">
        <v>1244458.54</v>
      </c>
      <c r="K334" s="37" t="s">
        <v>556</v>
      </c>
      <c r="L334" s="165" t="s">
        <v>28</v>
      </c>
      <c r="M334" s="165" t="s">
        <v>29</v>
      </c>
      <c r="N334" s="165">
        <v>98.24</v>
      </c>
      <c r="O334" s="165"/>
      <c r="P334" s="165">
        <v>20</v>
      </c>
      <c r="Q334" s="165" t="s">
        <v>30</v>
      </c>
      <c r="R334" s="165" t="s">
        <v>31</v>
      </c>
      <c r="S334" s="165" t="s">
        <v>557</v>
      </c>
    </row>
    <row r="335" spans="1:19" ht="24">
      <c r="A335" s="165"/>
      <c r="B335" s="165"/>
      <c r="C335" s="37" t="s">
        <v>33</v>
      </c>
      <c r="D335" s="37" t="s">
        <v>558</v>
      </c>
      <c r="E335" s="165"/>
      <c r="F335" s="165"/>
      <c r="G335" s="165"/>
      <c r="H335" s="165" t="s">
        <v>559</v>
      </c>
      <c r="I335" s="165"/>
      <c r="J335" s="165"/>
      <c r="K335" s="37" t="s">
        <v>560</v>
      </c>
      <c r="L335" s="165"/>
      <c r="M335" s="165"/>
      <c r="N335" s="165"/>
      <c r="O335" s="165"/>
      <c r="P335" s="165"/>
      <c r="Q335" s="165"/>
      <c r="R335" s="165"/>
      <c r="S335" s="165"/>
    </row>
    <row r="336" spans="1:19" ht="24">
      <c r="A336" s="165"/>
      <c r="B336" s="165"/>
      <c r="C336" s="37" t="s">
        <v>39</v>
      </c>
      <c r="D336" s="37" t="s">
        <v>551</v>
      </c>
      <c r="E336" s="165"/>
      <c r="F336" s="165"/>
      <c r="G336" s="165"/>
      <c r="H336" s="165"/>
      <c r="I336" s="165" t="s">
        <v>561</v>
      </c>
      <c r="J336" s="165"/>
      <c r="K336" s="37" t="s">
        <v>562</v>
      </c>
      <c r="L336" s="165"/>
      <c r="M336" s="165"/>
      <c r="N336" s="165"/>
      <c r="O336" s="165"/>
      <c r="P336" s="165"/>
      <c r="Q336" s="165"/>
      <c r="R336" s="165"/>
      <c r="S336" s="165"/>
    </row>
    <row r="337" spans="1:19" ht="39" customHeight="1">
      <c r="A337" s="165"/>
      <c r="B337" s="165"/>
      <c r="C337" s="37" t="s">
        <v>41</v>
      </c>
      <c r="D337" s="37" t="s">
        <v>547</v>
      </c>
      <c r="E337" s="165"/>
      <c r="F337" s="165"/>
      <c r="G337" s="165"/>
      <c r="H337" s="165"/>
      <c r="I337" s="165"/>
      <c r="J337" s="165"/>
      <c r="K337" s="37" t="s">
        <v>563</v>
      </c>
      <c r="L337" s="165"/>
      <c r="M337" s="165"/>
      <c r="N337" s="165"/>
      <c r="O337" s="165"/>
      <c r="P337" s="165"/>
      <c r="Q337" s="165"/>
      <c r="R337" s="165"/>
      <c r="S337" s="165"/>
    </row>
    <row r="338" spans="1:19" ht="24">
      <c r="A338" s="165">
        <v>48</v>
      </c>
      <c r="B338" s="165" t="s">
        <v>4224</v>
      </c>
      <c r="C338" s="37" t="s">
        <v>22</v>
      </c>
      <c r="D338" s="37" t="s">
        <v>136</v>
      </c>
      <c r="E338" s="165">
        <v>202</v>
      </c>
      <c r="F338" s="165" t="s">
        <v>137</v>
      </c>
      <c r="G338" s="165" t="s">
        <v>564</v>
      </c>
      <c r="H338" s="37" t="s">
        <v>173</v>
      </c>
      <c r="I338" s="165">
        <v>1092297.09</v>
      </c>
      <c r="J338" s="165">
        <v>1044682.16</v>
      </c>
      <c r="K338" s="37" t="s">
        <v>289</v>
      </c>
      <c r="L338" s="165" t="s">
        <v>28</v>
      </c>
      <c r="M338" s="165" t="s">
        <v>29</v>
      </c>
      <c r="N338" s="165">
        <v>121.6</v>
      </c>
      <c r="O338" s="165"/>
      <c r="P338" s="165">
        <v>90</v>
      </c>
      <c r="Q338" s="165" t="s">
        <v>30</v>
      </c>
      <c r="R338" s="165" t="s">
        <v>31</v>
      </c>
      <c r="S338" s="165" t="s">
        <v>565</v>
      </c>
    </row>
    <row r="339" spans="1:19" ht="24">
      <c r="A339" s="165"/>
      <c r="B339" s="165"/>
      <c r="C339" s="37" t="s">
        <v>33</v>
      </c>
      <c r="D339" s="37" t="s">
        <v>299</v>
      </c>
      <c r="E339" s="165"/>
      <c r="F339" s="165"/>
      <c r="G339" s="165"/>
      <c r="H339" s="165" t="s">
        <v>566</v>
      </c>
      <c r="I339" s="165"/>
      <c r="J339" s="165"/>
      <c r="K339" s="37" t="s">
        <v>275</v>
      </c>
      <c r="L339" s="165"/>
      <c r="M339" s="165"/>
      <c r="N339" s="165"/>
      <c r="O339" s="165"/>
      <c r="P339" s="165"/>
      <c r="Q339" s="165"/>
      <c r="R339" s="165"/>
      <c r="S339" s="165"/>
    </row>
    <row r="340" spans="1:19" ht="24">
      <c r="A340" s="165"/>
      <c r="B340" s="165"/>
      <c r="C340" s="37" t="s">
        <v>39</v>
      </c>
      <c r="D340" s="37" t="s">
        <v>40</v>
      </c>
      <c r="E340" s="165"/>
      <c r="F340" s="165"/>
      <c r="G340" s="165"/>
      <c r="H340" s="165"/>
      <c r="I340" s="165" t="s">
        <v>567</v>
      </c>
      <c r="J340" s="165"/>
      <c r="K340" s="37" t="s">
        <v>568</v>
      </c>
      <c r="L340" s="165"/>
      <c r="M340" s="165"/>
      <c r="N340" s="165"/>
      <c r="O340" s="165"/>
      <c r="P340" s="165"/>
      <c r="Q340" s="165"/>
      <c r="R340" s="165"/>
      <c r="S340" s="165"/>
    </row>
    <row r="341" spans="1:19" ht="24">
      <c r="A341" s="165"/>
      <c r="B341" s="165"/>
      <c r="C341" s="37" t="s">
        <v>41</v>
      </c>
      <c r="D341" s="37" t="s">
        <v>42</v>
      </c>
      <c r="E341" s="165"/>
      <c r="F341" s="165"/>
      <c r="G341" s="165"/>
      <c r="H341" s="165"/>
      <c r="I341" s="165"/>
      <c r="J341" s="165"/>
      <c r="K341" s="37" t="s">
        <v>569</v>
      </c>
      <c r="L341" s="165"/>
      <c r="M341" s="165"/>
      <c r="N341" s="165"/>
      <c r="O341" s="165"/>
      <c r="P341" s="165"/>
      <c r="Q341" s="165"/>
      <c r="R341" s="165"/>
      <c r="S341" s="165"/>
    </row>
    <row r="342" spans="1:19" ht="24">
      <c r="A342" s="165">
        <v>49</v>
      </c>
      <c r="B342" s="165" t="s">
        <v>4225</v>
      </c>
      <c r="C342" s="37" t="s">
        <v>22</v>
      </c>
      <c r="D342" s="37" t="s">
        <v>136</v>
      </c>
      <c r="E342" s="165">
        <v>445</v>
      </c>
      <c r="F342" s="165" t="s">
        <v>137</v>
      </c>
      <c r="G342" s="165" t="s">
        <v>570</v>
      </c>
      <c r="H342" s="37" t="s">
        <v>571</v>
      </c>
      <c r="I342" s="165">
        <v>0.95189</v>
      </c>
      <c r="J342" s="165">
        <v>3245944.9</v>
      </c>
      <c r="K342" s="37" t="s">
        <v>572</v>
      </c>
      <c r="L342" s="165" t="s">
        <v>28</v>
      </c>
      <c r="M342" s="165" t="s">
        <v>29</v>
      </c>
      <c r="N342" s="165">
        <v>323.4</v>
      </c>
      <c r="O342" s="165"/>
      <c r="P342" s="165">
        <v>60</v>
      </c>
      <c r="Q342" s="165" t="s">
        <v>30</v>
      </c>
      <c r="R342" s="165" t="s">
        <v>31</v>
      </c>
      <c r="S342" s="165" t="s">
        <v>194</v>
      </c>
    </row>
    <row r="343" spans="1:19" ht="24">
      <c r="A343" s="165"/>
      <c r="B343" s="165"/>
      <c r="C343" s="37" t="s">
        <v>33</v>
      </c>
      <c r="D343" s="37" t="s">
        <v>83</v>
      </c>
      <c r="E343" s="165"/>
      <c r="F343" s="165"/>
      <c r="G343" s="165"/>
      <c r="H343" s="165" t="s">
        <v>573</v>
      </c>
      <c r="I343" s="165"/>
      <c r="J343" s="165"/>
      <c r="K343" s="37" t="s">
        <v>574</v>
      </c>
      <c r="L343" s="165"/>
      <c r="M343" s="165"/>
      <c r="N343" s="165"/>
      <c r="O343" s="165"/>
      <c r="P343" s="165"/>
      <c r="Q343" s="165"/>
      <c r="R343" s="165"/>
      <c r="S343" s="165"/>
    </row>
    <row r="344" spans="1:19" ht="24">
      <c r="A344" s="165"/>
      <c r="B344" s="165"/>
      <c r="C344" s="37" t="s">
        <v>39</v>
      </c>
      <c r="D344" s="37" t="s">
        <v>40</v>
      </c>
      <c r="E344" s="165"/>
      <c r="F344" s="165"/>
      <c r="G344" s="165"/>
      <c r="H344" s="165"/>
      <c r="I344" s="165" t="s">
        <v>575</v>
      </c>
      <c r="J344" s="165"/>
      <c r="K344" s="37" t="s">
        <v>576</v>
      </c>
      <c r="L344" s="165"/>
      <c r="M344" s="165"/>
      <c r="N344" s="165"/>
      <c r="O344" s="165"/>
      <c r="P344" s="165"/>
      <c r="Q344" s="165"/>
      <c r="R344" s="165"/>
      <c r="S344" s="165"/>
    </row>
    <row r="345" spans="1:19" ht="24">
      <c r="A345" s="165"/>
      <c r="B345" s="165"/>
      <c r="C345" s="37" t="s">
        <v>41</v>
      </c>
      <c r="D345" s="37" t="s">
        <v>42</v>
      </c>
      <c r="E345" s="165"/>
      <c r="F345" s="165"/>
      <c r="G345" s="165"/>
      <c r="H345" s="165"/>
      <c r="I345" s="165"/>
      <c r="J345" s="165"/>
      <c r="K345" s="37" t="s">
        <v>577</v>
      </c>
      <c r="L345" s="165"/>
      <c r="M345" s="165"/>
      <c r="N345" s="165"/>
      <c r="O345" s="165"/>
      <c r="P345" s="165"/>
      <c r="Q345" s="165"/>
      <c r="R345" s="165"/>
      <c r="S345" s="165"/>
    </row>
    <row r="346" spans="1:19" ht="24">
      <c r="A346" s="165">
        <v>50</v>
      </c>
      <c r="B346" s="165" t="s">
        <v>4226</v>
      </c>
      <c r="C346" s="37" t="s">
        <v>22</v>
      </c>
      <c r="D346" s="37" t="s">
        <v>136</v>
      </c>
      <c r="E346" s="165">
        <v>914</v>
      </c>
      <c r="F346" s="165" t="s">
        <v>137</v>
      </c>
      <c r="G346" s="165" t="s">
        <v>578</v>
      </c>
      <c r="H346" s="37" t="s">
        <v>579</v>
      </c>
      <c r="I346" s="165">
        <v>0.97253</v>
      </c>
      <c r="J346" s="165">
        <v>4347235.17</v>
      </c>
      <c r="K346" s="37" t="s">
        <v>580</v>
      </c>
      <c r="L346" s="165" t="s">
        <v>28</v>
      </c>
      <c r="M346" s="165" t="s">
        <v>29</v>
      </c>
      <c r="N346" s="165">
        <v>469.92</v>
      </c>
      <c r="O346" s="165"/>
      <c r="P346" s="165">
        <v>30</v>
      </c>
      <c r="Q346" s="165" t="s">
        <v>30</v>
      </c>
      <c r="R346" s="165" t="s">
        <v>31</v>
      </c>
      <c r="S346" s="165" t="s">
        <v>214</v>
      </c>
    </row>
    <row r="347" spans="1:19" ht="24">
      <c r="A347" s="165"/>
      <c r="B347" s="165"/>
      <c r="C347" s="37" t="s">
        <v>33</v>
      </c>
      <c r="D347" s="37" t="s">
        <v>581</v>
      </c>
      <c r="E347" s="165"/>
      <c r="F347" s="165"/>
      <c r="G347" s="165"/>
      <c r="H347" s="165" t="s">
        <v>582</v>
      </c>
      <c r="I347" s="165"/>
      <c r="J347" s="165"/>
      <c r="K347" s="37" t="s">
        <v>583</v>
      </c>
      <c r="L347" s="165"/>
      <c r="M347" s="165"/>
      <c r="N347" s="165"/>
      <c r="O347" s="165"/>
      <c r="P347" s="165"/>
      <c r="Q347" s="165"/>
      <c r="R347" s="165"/>
      <c r="S347" s="165"/>
    </row>
    <row r="348" spans="1:19" ht="24">
      <c r="A348" s="165"/>
      <c r="B348" s="165"/>
      <c r="C348" s="37" t="s">
        <v>39</v>
      </c>
      <c r="D348" s="37" t="s">
        <v>40</v>
      </c>
      <c r="E348" s="165"/>
      <c r="F348" s="165"/>
      <c r="G348" s="165"/>
      <c r="H348" s="165"/>
      <c r="I348" s="165" t="s">
        <v>584</v>
      </c>
      <c r="J348" s="165"/>
      <c r="K348" s="37" t="s">
        <v>585</v>
      </c>
      <c r="L348" s="165"/>
      <c r="M348" s="165"/>
      <c r="N348" s="165"/>
      <c r="O348" s="165"/>
      <c r="P348" s="165"/>
      <c r="Q348" s="165"/>
      <c r="R348" s="165"/>
      <c r="S348" s="165"/>
    </row>
    <row r="349" spans="1:19" ht="24">
      <c r="A349" s="165"/>
      <c r="B349" s="165"/>
      <c r="C349" s="37" t="s">
        <v>41</v>
      </c>
      <c r="D349" s="37" t="s">
        <v>42</v>
      </c>
      <c r="E349" s="165"/>
      <c r="F349" s="165"/>
      <c r="G349" s="165"/>
      <c r="H349" s="165"/>
      <c r="I349" s="165"/>
      <c r="J349" s="165"/>
      <c r="K349" s="37" t="s">
        <v>586</v>
      </c>
      <c r="L349" s="165"/>
      <c r="M349" s="165"/>
      <c r="N349" s="165"/>
      <c r="O349" s="165"/>
      <c r="P349" s="165"/>
      <c r="Q349" s="165"/>
      <c r="R349" s="165"/>
      <c r="S349" s="165"/>
    </row>
    <row r="350" spans="1:19" ht="24">
      <c r="A350" s="165">
        <v>51</v>
      </c>
      <c r="B350" s="165" t="s">
        <v>4227</v>
      </c>
      <c r="C350" s="37" t="s">
        <v>22</v>
      </c>
      <c r="D350" s="37" t="s">
        <v>136</v>
      </c>
      <c r="E350" s="165">
        <v>296</v>
      </c>
      <c r="F350" s="165" t="s">
        <v>137</v>
      </c>
      <c r="G350" s="165" t="s">
        <v>587</v>
      </c>
      <c r="H350" s="37" t="s">
        <v>159</v>
      </c>
      <c r="I350" s="165">
        <v>2220000</v>
      </c>
      <c r="J350" s="165">
        <v>2220000</v>
      </c>
      <c r="K350" s="37" t="s">
        <v>588</v>
      </c>
      <c r="L350" s="165" t="s">
        <v>28</v>
      </c>
      <c r="M350" s="165" t="s">
        <v>29</v>
      </c>
      <c r="N350" s="165">
        <v>145.7</v>
      </c>
      <c r="O350" s="165"/>
      <c r="P350" s="165">
        <v>5</v>
      </c>
      <c r="Q350" s="165" t="s">
        <v>30</v>
      </c>
      <c r="R350" s="165" t="s">
        <v>31</v>
      </c>
      <c r="S350" s="165" t="s">
        <v>589</v>
      </c>
    </row>
    <row r="351" spans="1:19" ht="24">
      <c r="A351" s="165"/>
      <c r="B351" s="165"/>
      <c r="C351" s="37" t="s">
        <v>33</v>
      </c>
      <c r="D351" s="37" t="s">
        <v>83</v>
      </c>
      <c r="E351" s="165"/>
      <c r="F351" s="165"/>
      <c r="G351" s="165"/>
      <c r="H351" s="165" t="s">
        <v>590</v>
      </c>
      <c r="I351" s="165"/>
      <c r="J351" s="165"/>
      <c r="K351" s="37" t="s">
        <v>591</v>
      </c>
      <c r="L351" s="165"/>
      <c r="M351" s="165"/>
      <c r="N351" s="165"/>
      <c r="O351" s="165"/>
      <c r="P351" s="165"/>
      <c r="Q351" s="165"/>
      <c r="R351" s="165"/>
      <c r="S351" s="165"/>
    </row>
    <row r="352" spans="1:19" ht="24">
      <c r="A352" s="165"/>
      <c r="B352" s="165"/>
      <c r="C352" s="37" t="s">
        <v>39</v>
      </c>
      <c r="D352" s="37" t="s">
        <v>40</v>
      </c>
      <c r="E352" s="165"/>
      <c r="F352" s="165"/>
      <c r="G352" s="165"/>
      <c r="H352" s="165"/>
      <c r="I352" s="165" t="s">
        <v>592</v>
      </c>
      <c r="J352" s="165"/>
      <c r="K352" s="37" t="s">
        <v>593</v>
      </c>
      <c r="L352" s="165"/>
      <c r="M352" s="165"/>
      <c r="N352" s="165"/>
      <c r="O352" s="165"/>
      <c r="P352" s="165"/>
      <c r="Q352" s="165"/>
      <c r="R352" s="165"/>
      <c r="S352" s="165"/>
    </row>
    <row r="353" spans="1:19" ht="24">
      <c r="A353" s="165"/>
      <c r="B353" s="165"/>
      <c r="C353" s="37" t="s">
        <v>41</v>
      </c>
      <c r="D353" s="37" t="s">
        <v>42</v>
      </c>
      <c r="E353" s="165"/>
      <c r="F353" s="165"/>
      <c r="G353" s="165"/>
      <c r="H353" s="165"/>
      <c r="I353" s="165"/>
      <c r="J353" s="165"/>
      <c r="K353" s="37" t="s">
        <v>594</v>
      </c>
      <c r="L353" s="165"/>
      <c r="M353" s="165"/>
      <c r="N353" s="165"/>
      <c r="O353" s="165"/>
      <c r="P353" s="165"/>
      <c r="Q353" s="165"/>
      <c r="R353" s="165"/>
      <c r="S353" s="165"/>
    </row>
    <row r="354" spans="1:19" ht="24">
      <c r="A354" s="165">
        <v>52</v>
      </c>
      <c r="B354" s="165" t="s">
        <v>4228</v>
      </c>
      <c r="C354" s="37" t="s">
        <v>22</v>
      </c>
      <c r="D354" s="37" t="s">
        <v>136</v>
      </c>
      <c r="E354" s="165">
        <v>883</v>
      </c>
      <c r="F354" s="165" t="s">
        <v>137</v>
      </c>
      <c r="G354" s="165" t="s">
        <v>595</v>
      </c>
      <c r="H354" s="37" t="s">
        <v>596</v>
      </c>
      <c r="I354" s="165">
        <v>4800000</v>
      </c>
      <c r="J354" s="165">
        <v>2829383.05</v>
      </c>
      <c r="K354" s="37" t="s">
        <v>229</v>
      </c>
      <c r="L354" s="165" t="s">
        <v>28</v>
      </c>
      <c r="M354" s="165" t="s">
        <v>29</v>
      </c>
      <c r="N354" s="165">
        <v>288.42</v>
      </c>
      <c r="O354" s="165"/>
      <c r="P354" s="165">
        <v>200</v>
      </c>
      <c r="Q354" s="165" t="s">
        <v>30</v>
      </c>
      <c r="R354" s="165" t="s">
        <v>31</v>
      </c>
      <c r="S354" s="165" t="s">
        <v>597</v>
      </c>
    </row>
    <row r="355" spans="1:19" ht="24">
      <c r="A355" s="165"/>
      <c r="B355" s="165"/>
      <c r="C355" s="37" t="s">
        <v>33</v>
      </c>
      <c r="D355" s="37" t="s">
        <v>598</v>
      </c>
      <c r="E355" s="165"/>
      <c r="F355" s="165"/>
      <c r="G355" s="165"/>
      <c r="H355" s="165" t="s">
        <v>599</v>
      </c>
      <c r="I355" s="165"/>
      <c r="J355" s="165"/>
      <c r="K355" s="37" t="s">
        <v>233</v>
      </c>
      <c r="L355" s="165"/>
      <c r="M355" s="165"/>
      <c r="N355" s="165"/>
      <c r="O355" s="165"/>
      <c r="P355" s="165"/>
      <c r="Q355" s="165"/>
      <c r="R355" s="165"/>
      <c r="S355" s="165"/>
    </row>
    <row r="356" spans="1:19" ht="24">
      <c r="A356" s="165"/>
      <c r="B356" s="165"/>
      <c r="C356" s="37" t="s">
        <v>39</v>
      </c>
      <c r="D356" s="37" t="s">
        <v>40</v>
      </c>
      <c r="E356" s="165"/>
      <c r="F356" s="165"/>
      <c r="G356" s="165"/>
      <c r="H356" s="165"/>
      <c r="I356" s="165" t="s">
        <v>600</v>
      </c>
      <c r="J356" s="165"/>
      <c r="K356" s="37" t="s">
        <v>253</v>
      </c>
      <c r="L356" s="165"/>
      <c r="M356" s="165"/>
      <c r="N356" s="165"/>
      <c r="O356" s="165"/>
      <c r="P356" s="165"/>
      <c r="Q356" s="165"/>
      <c r="R356" s="165"/>
      <c r="S356" s="165"/>
    </row>
    <row r="357" spans="1:19" ht="24">
      <c r="A357" s="165"/>
      <c r="B357" s="165"/>
      <c r="C357" s="37" t="s">
        <v>41</v>
      </c>
      <c r="D357" s="37" t="s">
        <v>42</v>
      </c>
      <c r="E357" s="165"/>
      <c r="F357" s="165"/>
      <c r="G357" s="165"/>
      <c r="H357" s="165"/>
      <c r="I357" s="165"/>
      <c r="J357" s="165"/>
      <c r="K357" s="37" t="s">
        <v>254</v>
      </c>
      <c r="L357" s="165"/>
      <c r="M357" s="165"/>
      <c r="N357" s="165"/>
      <c r="O357" s="165"/>
      <c r="P357" s="165"/>
      <c r="Q357" s="165"/>
      <c r="R357" s="165"/>
      <c r="S357" s="165"/>
    </row>
    <row r="358" spans="1:19" ht="24">
      <c r="A358" s="165">
        <v>53</v>
      </c>
      <c r="B358" s="165" t="s">
        <v>4229</v>
      </c>
      <c r="C358" s="37" t="s">
        <v>22</v>
      </c>
      <c r="D358" s="37" t="s">
        <v>136</v>
      </c>
      <c r="E358" s="165">
        <v>1681</v>
      </c>
      <c r="F358" s="165" t="s">
        <v>137</v>
      </c>
      <c r="G358" s="165" t="s">
        <v>601</v>
      </c>
      <c r="H358" s="37" t="s">
        <v>140</v>
      </c>
      <c r="I358" s="165">
        <v>0.98488</v>
      </c>
      <c r="J358" s="165">
        <v>2166737</v>
      </c>
      <c r="K358" s="37" t="s">
        <v>580</v>
      </c>
      <c r="L358" s="165" t="s">
        <v>28</v>
      </c>
      <c r="M358" s="165" t="s">
        <v>29</v>
      </c>
      <c r="N358" s="165">
        <v>247.08</v>
      </c>
      <c r="O358" s="165"/>
      <c r="P358" s="165">
        <v>30</v>
      </c>
      <c r="Q358" s="165" t="s">
        <v>30</v>
      </c>
      <c r="R358" s="165" t="s">
        <v>31</v>
      </c>
      <c r="S358" s="165" t="s">
        <v>602</v>
      </c>
    </row>
    <row r="359" spans="1:19" ht="24">
      <c r="A359" s="165"/>
      <c r="B359" s="165"/>
      <c r="C359" s="37" t="s">
        <v>33</v>
      </c>
      <c r="D359" s="37" t="s">
        <v>257</v>
      </c>
      <c r="E359" s="165"/>
      <c r="F359" s="165"/>
      <c r="G359" s="165"/>
      <c r="H359" s="165" t="s">
        <v>501</v>
      </c>
      <c r="I359" s="165"/>
      <c r="J359" s="165"/>
      <c r="K359" s="37" t="s">
        <v>583</v>
      </c>
      <c r="L359" s="165"/>
      <c r="M359" s="165"/>
      <c r="N359" s="165"/>
      <c r="O359" s="165"/>
      <c r="P359" s="165"/>
      <c r="Q359" s="165"/>
      <c r="R359" s="165"/>
      <c r="S359" s="165"/>
    </row>
    <row r="360" spans="1:19" ht="24">
      <c r="A360" s="165"/>
      <c r="B360" s="165"/>
      <c r="C360" s="37" t="s">
        <v>39</v>
      </c>
      <c r="D360" s="37" t="s">
        <v>40</v>
      </c>
      <c r="E360" s="165"/>
      <c r="F360" s="165"/>
      <c r="G360" s="165"/>
      <c r="H360" s="165"/>
      <c r="I360" s="165" t="s">
        <v>603</v>
      </c>
      <c r="J360" s="165">
        <v>261697</v>
      </c>
      <c r="K360" s="37" t="s">
        <v>585</v>
      </c>
      <c r="L360" s="165"/>
      <c r="M360" s="165"/>
      <c r="N360" s="165"/>
      <c r="O360" s="165"/>
      <c r="P360" s="165"/>
      <c r="Q360" s="165"/>
      <c r="R360" s="165"/>
      <c r="S360" s="165"/>
    </row>
    <row r="361" spans="1:19" ht="24">
      <c r="A361" s="165"/>
      <c r="B361" s="165"/>
      <c r="C361" s="37" t="s">
        <v>41</v>
      </c>
      <c r="D361" s="37" t="s">
        <v>42</v>
      </c>
      <c r="E361" s="165"/>
      <c r="F361" s="165"/>
      <c r="G361" s="165"/>
      <c r="H361" s="165"/>
      <c r="I361" s="165"/>
      <c r="J361" s="165"/>
      <c r="K361" s="37" t="s">
        <v>586</v>
      </c>
      <c r="L361" s="165"/>
      <c r="M361" s="165"/>
      <c r="N361" s="165"/>
      <c r="O361" s="165"/>
      <c r="P361" s="165"/>
      <c r="Q361" s="165"/>
      <c r="R361" s="165"/>
      <c r="S361" s="165"/>
    </row>
    <row r="362" spans="1:19" ht="24">
      <c r="A362" s="165">
        <v>54</v>
      </c>
      <c r="B362" s="165" t="s">
        <v>4230</v>
      </c>
      <c r="C362" s="37" t="s">
        <v>22</v>
      </c>
      <c r="D362" s="37" t="s">
        <v>136</v>
      </c>
      <c r="E362" s="165"/>
      <c r="F362" s="165" t="s">
        <v>137</v>
      </c>
      <c r="G362" s="165" t="s">
        <v>604</v>
      </c>
      <c r="H362" s="37" t="s">
        <v>288</v>
      </c>
      <c r="I362" s="165">
        <v>9410161.49</v>
      </c>
      <c r="J362" s="165">
        <v>8913131.33</v>
      </c>
      <c r="K362" s="37" t="s">
        <v>605</v>
      </c>
      <c r="L362" s="165" t="s">
        <v>28</v>
      </c>
      <c r="M362" s="165" t="s">
        <v>29</v>
      </c>
      <c r="N362" s="165">
        <v>1152.8</v>
      </c>
      <c r="O362" s="165"/>
      <c r="P362" s="165">
        <v>180</v>
      </c>
      <c r="Q362" s="165" t="s">
        <v>30</v>
      </c>
      <c r="R362" s="165" t="s">
        <v>31</v>
      </c>
      <c r="S362" s="165" t="s">
        <v>606</v>
      </c>
    </row>
    <row r="363" spans="1:19" ht="24">
      <c r="A363" s="165"/>
      <c r="B363" s="165"/>
      <c r="C363" s="37" t="s">
        <v>33</v>
      </c>
      <c r="D363" s="37" t="s">
        <v>607</v>
      </c>
      <c r="E363" s="165"/>
      <c r="F363" s="165"/>
      <c r="G363" s="165"/>
      <c r="H363" s="165" t="s">
        <v>608</v>
      </c>
      <c r="I363" s="165"/>
      <c r="J363" s="165"/>
      <c r="K363" s="37" t="s">
        <v>243</v>
      </c>
      <c r="L363" s="165"/>
      <c r="M363" s="165"/>
      <c r="N363" s="165"/>
      <c r="O363" s="165"/>
      <c r="P363" s="165"/>
      <c r="Q363" s="165"/>
      <c r="R363" s="165"/>
      <c r="S363" s="165"/>
    </row>
    <row r="364" spans="1:19" ht="24">
      <c r="A364" s="165"/>
      <c r="B364" s="165"/>
      <c r="C364" s="37" t="s">
        <v>39</v>
      </c>
      <c r="D364" s="37" t="s">
        <v>40</v>
      </c>
      <c r="E364" s="165"/>
      <c r="F364" s="165"/>
      <c r="G364" s="165"/>
      <c r="H364" s="165"/>
      <c r="I364" s="165" t="s">
        <v>609</v>
      </c>
      <c r="J364" s="165">
        <v>2390409.31</v>
      </c>
      <c r="K364" s="37" t="s">
        <v>245</v>
      </c>
      <c r="L364" s="165"/>
      <c r="M364" s="165"/>
      <c r="N364" s="165"/>
      <c r="O364" s="165"/>
      <c r="P364" s="165"/>
      <c r="Q364" s="165"/>
      <c r="R364" s="165"/>
      <c r="S364" s="165"/>
    </row>
    <row r="365" spans="1:19" ht="24">
      <c r="A365" s="165"/>
      <c r="B365" s="165"/>
      <c r="C365" s="37" t="s">
        <v>41</v>
      </c>
      <c r="D365" s="37" t="s">
        <v>42</v>
      </c>
      <c r="E365" s="165"/>
      <c r="F365" s="165"/>
      <c r="G365" s="165"/>
      <c r="H365" s="165"/>
      <c r="I365" s="165"/>
      <c r="J365" s="165"/>
      <c r="K365" s="37" t="s">
        <v>246</v>
      </c>
      <c r="L365" s="165"/>
      <c r="M365" s="165"/>
      <c r="N365" s="165"/>
      <c r="O365" s="165"/>
      <c r="P365" s="165"/>
      <c r="Q365" s="165"/>
      <c r="R365" s="165"/>
      <c r="S365" s="165"/>
    </row>
    <row r="366" spans="1:19" ht="24">
      <c r="A366" s="165">
        <v>55</v>
      </c>
      <c r="B366" s="165" t="s">
        <v>4231</v>
      </c>
      <c r="C366" s="37" t="s">
        <v>22</v>
      </c>
      <c r="D366" s="37" t="s">
        <v>136</v>
      </c>
      <c r="E366" s="165">
        <v>2931</v>
      </c>
      <c r="F366" s="165" t="s">
        <v>137</v>
      </c>
      <c r="G366" s="165" t="s">
        <v>610</v>
      </c>
      <c r="H366" s="37" t="s">
        <v>212</v>
      </c>
      <c r="I366" s="165">
        <v>7838493.22</v>
      </c>
      <c r="J366" s="165" t="s">
        <v>611</v>
      </c>
      <c r="K366" s="37" t="s">
        <v>612</v>
      </c>
      <c r="L366" s="165" t="s">
        <v>28</v>
      </c>
      <c r="M366" s="165" t="s">
        <v>29</v>
      </c>
      <c r="N366" s="165">
        <v>790.54</v>
      </c>
      <c r="O366" s="165"/>
      <c r="P366" s="165">
        <v>230</v>
      </c>
      <c r="Q366" s="165" t="s">
        <v>30</v>
      </c>
      <c r="R366" s="165" t="s">
        <v>31</v>
      </c>
      <c r="S366" s="165" t="s">
        <v>613</v>
      </c>
    </row>
    <row r="367" spans="1:19" ht="24">
      <c r="A367" s="165"/>
      <c r="B367" s="165"/>
      <c r="C367" s="37" t="s">
        <v>33</v>
      </c>
      <c r="D367" s="37" t="s">
        <v>614</v>
      </c>
      <c r="E367" s="165"/>
      <c r="F367" s="165"/>
      <c r="G367" s="165"/>
      <c r="H367" s="165" t="s">
        <v>615</v>
      </c>
      <c r="I367" s="165"/>
      <c r="J367" s="165"/>
      <c r="K367" s="37" t="s">
        <v>616</v>
      </c>
      <c r="L367" s="165"/>
      <c r="M367" s="165"/>
      <c r="N367" s="165"/>
      <c r="O367" s="165"/>
      <c r="P367" s="165"/>
      <c r="Q367" s="165"/>
      <c r="R367" s="165"/>
      <c r="S367" s="165"/>
    </row>
    <row r="368" spans="1:19" ht="24">
      <c r="A368" s="165"/>
      <c r="B368" s="165"/>
      <c r="C368" s="37" t="s">
        <v>39</v>
      </c>
      <c r="D368" s="37" t="s">
        <v>617</v>
      </c>
      <c r="E368" s="165"/>
      <c r="F368" s="165"/>
      <c r="G368" s="165"/>
      <c r="H368" s="165"/>
      <c r="I368" s="165" t="s">
        <v>618</v>
      </c>
      <c r="J368" s="165"/>
      <c r="K368" s="37" t="s">
        <v>619</v>
      </c>
      <c r="L368" s="165"/>
      <c r="M368" s="165"/>
      <c r="N368" s="165"/>
      <c r="O368" s="165"/>
      <c r="P368" s="165"/>
      <c r="Q368" s="165"/>
      <c r="R368" s="165"/>
      <c r="S368" s="165"/>
    </row>
    <row r="369" spans="1:19" ht="24">
      <c r="A369" s="165"/>
      <c r="B369" s="165"/>
      <c r="C369" s="37" t="s">
        <v>41</v>
      </c>
      <c r="D369" s="37" t="s">
        <v>42</v>
      </c>
      <c r="E369" s="165"/>
      <c r="F369" s="165"/>
      <c r="G369" s="165"/>
      <c r="H369" s="165"/>
      <c r="I369" s="165"/>
      <c r="J369" s="165"/>
      <c r="K369" s="37" t="s">
        <v>620</v>
      </c>
      <c r="L369" s="165"/>
      <c r="M369" s="165"/>
      <c r="N369" s="165"/>
      <c r="O369" s="165"/>
      <c r="P369" s="165"/>
      <c r="Q369" s="165"/>
      <c r="R369" s="165"/>
      <c r="S369" s="165"/>
    </row>
    <row r="370" spans="1:19" ht="24">
      <c r="A370" s="165"/>
      <c r="B370" s="165" t="s">
        <v>621</v>
      </c>
      <c r="C370" s="37" t="s">
        <v>22</v>
      </c>
      <c r="D370" s="37" t="s">
        <v>136</v>
      </c>
      <c r="E370" s="165"/>
      <c r="F370" s="165"/>
      <c r="G370" s="165"/>
      <c r="H370" s="37" t="s">
        <v>212</v>
      </c>
      <c r="I370" s="165">
        <v>9698382.38</v>
      </c>
      <c r="J370" s="165" t="s">
        <v>622</v>
      </c>
      <c r="K370" s="37" t="s">
        <v>612</v>
      </c>
      <c r="L370" s="165" t="s">
        <v>28</v>
      </c>
      <c r="M370" s="165" t="s">
        <v>29</v>
      </c>
      <c r="N370" s="165">
        <v>995.17</v>
      </c>
      <c r="O370" s="165"/>
      <c r="P370" s="165">
        <v>230</v>
      </c>
      <c r="Q370" s="165" t="s">
        <v>30</v>
      </c>
      <c r="R370" s="165" t="s">
        <v>31</v>
      </c>
      <c r="S370" s="165" t="s">
        <v>623</v>
      </c>
    </row>
    <row r="371" spans="1:19" ht="24">
      <c r="A371" s="165"/>
      <c r="B371" s="165"/>
      <c r="C371" s="37" t="s">
        <v>33</v>
      </c>
      <c r="D371" s="37" t="s">
        <v>624</v>
      </c>
      <c r="E371" s="165"/>
      <c r="F371" s="165"/>
      <c r="G371" s="165"/>
      <c r="H371" s="165" t="s">
        <v>615</v>
      </c>
      <c r="I371" s="165"/>
      <c r="J371" s="165"/>
      <c r="K371" s="37" t="s">
        <v>616</v>
      </c>
      <c r="L371" s="165"/>
      <c r="M371" s="165"/>
      <c r="N371" s="165"/>
      <c r="O371" s="165"/>
      <c r="P371" s="165"/>
      <c r="Q371" s="165"/>
      <c r="R371" s="165"/>
      <c r="S371" s="165"/>
    </row>
    <row r="372" spans="1:19" ht="24">
      <c r="A372" s="165"/>
      <c r="B372" s="165"/>
      <c r="C372" s="37" t="s">
        <v>39</v>
      </c>
      <c r="D372" s="37" t="s">
        <v>617</v>
      </c>
      <c r="E372" s="165"/>
      <c r="F372" s="165"/>
      <c r="G372" s="165"/>
      <c r="H372" s="165"/>
      <c r="I372" s="165" t="s">
        <v>625</v>
      </c>
      <c r="J372" s="165"/>
      <c r="K372" s="37" t="s">
        <v>619</v>
      </c>
      <c r="L372" s="165"/>
      <c r="M372" s="165"/>
      <c r="N372" s="165"/>
      <c r="O372" s="165"/>
      <c r="P372" s="165"/>
      <c r="Q372" s="165"/>
      <c r="R372" s="165"/>
      <c r="S372" s="165"/>
    </row>
    <row r="373" spans="1:19" ht="24">
      <c r="A373" s="165"/>
      <c r="B373" s="165"/>
      <c r="C373" s="37" t="s">
        <v>41</v>
      </c>
      <c r="D373" s="37" t="s">
        <v>42</v>
      </c>
      <c r="E373" s="165"/>
      <c r="F373" s="165"/>
      <c r="G373" s="165"/>
      <c r="H373" s="165"/>
      <c r="I373" s="165"/>
      <c r="J373" s="165"/>
      <c r="K373" s="37" t="s">
        <v>620</v>
      </c>
      <c r="L373" s="165"/>
      <c r="M373" s="165"/>
      <c r="N373" s="165"/>
      <c r="O373" s="165"/>
      <c r="P373" s="165"/>
      <c r="Q373" s="165"/>
      <c r="R373" s="165"/>
      <c r="S373" s="165"/>
    </row>
    <row r="374" spans="1:19" ht="24">
      <c r="A374" s="165">
        <v>55</v>
      </c>
      <c r="B374" s="165" t="s">
        <v>626</v>
      </c>
      <c r="C374" s="37" t="s">
        <v>22</v>
      </c>
      <c r="D374" s="37" t="s">
        <v>136</v>
      </c>
      <c r="E374" s="165"/>
      <c r="F374" s="165"/>
      <c r="G374" s="165"/>
      <c r="H374" s="37" t="s">
        <v>212</v>
      </c>
      <c r="I374" s="179">
        <v>6240409.89</v>
      </c>
      <c r="J374" s="165" t="s">
        <v>627</v>
      </c>
      <c r="K374" s="37" t="s">
        <v>612</v>
      </c>
      <c r="L374" s="165" t="s">
        <v>28</v>
      </c>
      <c r="M374" s="165" t="s">
        <v>29</v>
      </c>
      <c r="N374" s="165">
        <v>715.417847</v>
      </c>
      <c r="O374" s="165"/>
      <c r="P374" s="165">
        <v>230</v>
      </c>
      <c r="Q374" s="165" t="s">
        <v>30</v>
      </c>
      <c r="R374" s="193" t="s">
        <v>31</v>
      </c>
      <c r="S374" s="165" t="s">
        <v>623</v>
      </c>
    </row>
    <row r="375" spans="1:19" ht="24">
      <c r="A375" s="165"/>
      <c r="B375" s="165"/>
      <c r="C375" s="37" t="s">
        <v>33</v>
      </c>
      <c r="D375" s="37" t="s">
        <v>628</v>
      </c>
      <c r="E375" s="165"/>
      <c r="F375" s="165"/>
      <c r="G375" s="165"/>
      <c r="H375" s="165" t="s">
        <v>615</v>
      </c>
      <c r="I375" s="181"/>
      <c r="J375" s="165"/>
      <c r="K375" s="37" t="s">
        <v>616</v>
      </c>
      <c r="L375" s="165"/>
      <c r="M375" s="165"/>
      <c r="N375" s="165"/>
      <c r="O375" s="165"/>
      <c r="P375" s="165"/>
      <c r="Q375" s="165"/>
      <c r="R375" s="193"/>
      <c r="S375" s="165"/>
    </row>
    <row r="376" spans="1:19" ht="24">
      <c r="A376" s="165"/>
      <c r="B376" s="165"/>
      <c r="C376" s="37" t="s">
        <v>39</v>
      </c>
      <c r="D376" s="37" t="s">
        <v>617</v>
      </c>
      <c r="E376" s="165"/>
      <c r="F376" s="165"/>
      <c r="G376" s="165"/>
      <c r="H376" s="165"/>
      <c r="I376" s="183" t="s">
        <v>629</v>
      </c>
      <c r="J376" s="165"/>
      <c r="K376" s="37" t="s">
        <v>619</v>
      </c>
      <c r="L376" s="165"/>
      <c r="M376" s="165"/>
      <c r="N376" s="165"/>
      <c r="O376" s="165"/>
      <c r="P376" s="165"/>
      <c r="Q376" s="165"/>
      <c r="R376" s="193"/>
      <c r="S376" s="165"/>
    </row>
    <row r="377" spans="1:19" ht="24">
      <c r="A377" s="165"/>
      <c r="B377" s="165"/>
      <c r="C377" s="37" t="s">
        <v>41</v>
      </c>
      <c r="D377" s="37" t="s">
        <v>42</v>
      </c>
      <c r="E377" s="165"/>
      <c r="F377" s="165"/>
      <c r="G377" s="165"/>
      <c r="H377" s="165"/>
      <c r="I377" s="184"/>
      <c r="J377" s="165"/>
      <c r="K377" s="37" t="s">
        <v>620</v>
      </c>
      <c r="L377" s="165"/>
      <c r="M377" s="165"/>
      <c r="N377" s="165"/>
      <c r="O377" s="165"/>
      <c r="P377" s="165"/>
      <c r="Q377" s="165"/>
      <c r="R377" s="193"/>
      <c r="S377" s="165"/>
    </row>
    <row r="378" spans="1:19" ht="24">
      <c r="A378" s="165"/>
      <c r="B378" s="165" t="s">
        <v>630</v>
      </c>
      <c r="C378" s="37" t="s">
        <v>22</v>
      </c>
      <c r="D378" s="37" t="s">
        <v>136</v>
      </c>
      <c r="E378" s="165"/>
      <c r="F378" s="165"/>
      <c r="G378" s="165" t="s">
        <v>631</v>
      </c>
      <c r="H378" s="37" t="s">
        <v>212</v>
      </c>
      <c r="I378" s="165">
        <v>331457.56</v>
      </c>
      <c r="J378" s="165">
        <v>310211.13</v>
      </c>
      <c r="K378" s="37" t="s">
        <v>632</v>
      </c>
      <c r="L378" s="165" t="s">
        <v>28</v>
      </c>
      <c r="M378" s="165" t="s">
        <v>520</v>
      </c>
      <c r="N378" s="165">
        <v>42.7</v>
      </c>
      <c r="O378" s="165"/>
      <c r="P378" s="165">
        <v>30</v>
      </c>
      <c r="Q378" s="165" t="s">
        <v>30</v>
      </c>
      <c r="R378" s="165" t="s">
        <v>31</v>
      </c>
      <c r="S378" s="165" t="s">
        <v>633</v>
      </c>
    </row>
    <row r="379" spans="1:19" ht="24">
      <c r="A379" s="165"/>
      <c r="B379" s="165"/>
      <c r="C379" s="37" t="s">
        <v>33</v>
      </c>
      <c r="D379" s="37" t="s">
        <v>634</v>
      </c>
      <c r="E379" s="165"/>
      <c r="F379" s="165"/>
      <c r="G379" s="165"/>
      <c r="H379" s="165" t="s">
        <v>615</v>
      </c>
      <c r="I379" s="165"/>
      <c r="J379" s="165"/>
      <c r="K379" s="37" t="s">
        <v>635</v>
      </c>
      <c r="L379" s="165"/>
      <c r="M379" s="165"/>
      <c r="N379" s="165"/>
      <c r="O379" s="165"/>
      <c r="P379" s="165"/>
      <c r="Q379" s="165"/>
      <c r="R379" s="165"/>
      <c r="S379" s="165"/>
    </row>
    <row r="380" spans="1:19" ht="24">
      <c r="A380" s="165"/>
      <c r="B380" s="165"/>
      <c r="C380" s="37" t="s">
        <v>39</v>
      </c>
      <c r="D380" s="37" t="s">
        <v>551</v>
      </c>
      <c r="E380" s="165"/>
      <c r="F380" s="165"/>
      <c r="G380" s="165"/>
      <c r="H380" s="165"/>
      <c r="I380" s="165" t="s">
        <v>636</v>
      </c>
      <c r="J380" s="165"/>
      <c r="K380" s="37" t="s">
        <v>637</v>
      </c>
      <c r="L380" s="165"/>
      <c r="M380" s="165"/>
      <c r="N380" s="165"/>
      <c r="O380" s="165"/>
      <c r="P380" s="165"/>
      <c r="Q380" s="165"/>
      <c r="R380" s="165"/>
      <c r="S380" s="165"/>
    </row>
    <row r="381" spans="1:19" ht="24">
      <c r="A381" s="165"/>
      <c r="B381" s="165"/>
      <c r="C381" s="37" t="s">
        <v>41</v>
      </c>
      <c r="D381" s="37" t="s">
        <v>638</v>
      </c>
      <c r="E381" s="165"/>
      <c r="F381" s="165"/>
      <c r="G381" s="165"/>
      <c r="H381" s="165"/>
      <c r="I381" s="165"/>
      <c r="J381" s="165"/>
      <c r="K381" s="37" t="s">
        <v>639</v>
      </c>
      <c r="L381" s="165"/>
      <c r="M381" s="165"/>
      <c r="N381" s="165"/>
      <c r="O381" s="165"/>
      <c r="P381" s="165"/>
      <c r="Q381" s="165"/>
      <c r="R381" s="165"/>
      <c r="S381" s="165"/>
    </row>
    <row r="382" spans="1:19" ht="24">
      <c r="A382" s="165">
        <v>56</v>
      </c>
      <c r="B382" s="165" t="s">
        <v>4232</v>
      </c>
      <c r="C382" s="37" t="s">
        <v>22</v>
      </c>
      <c r="D382" s="37" t="s">
        <v>136</v>
      </c>
      <c r="E382" s="165">
        <v>14800</v>
      </c>
      <c r="F382" s="165" t="s">
        <v>137</v>
      </c>
      <c r="G382" s="165" t="s">
        <v>640</v>
      </c>
      <c r="H382" s="37" t="s">
        <v>641</v>
      </c>
      <c r="I382" s="165" t="s">
        <v>642</v>
      </c>
      <c r="J382" s="165">
        <v>12274298.92</v>
      </c>
      <c r="K382" s="37" t="s">
        <v>643</v>
      </c>
      <c r="L382" s="165" t="s">
        <v>28</v>
      </c>
      <c r="M382" s="165" t="s">
        <v>520</v>
      </c>
      <c r="N382" s="165">
        <v>859.1</v>
      </c>
      <c r="O382" s="165" t="s">
        <v>249</v>
      </c>
      <c r="P382" s="165">
        <v>276</v>
      </c>
      <c r="Q382" s="165" t="s">
        <v>30</v>
      </c>
      <c r="R382" s="165" t="s">
        <v>31</v>
      </c>
      <c r="S382" s="165" t="s">
        <v>644</v>
      </c>
    </row>
    <row r="383" spans="1:19" ht="24">
      <c r="A383" s="165"/>
      <c r="B383" s="165"/>
      <c r="C383" s="37" t="s">
        <v>33</v>
      </c>
      <c r="D383" s="37" t="s">
        <v>321</v>
      </c>
      <c r="E383" s="165"/>
      <c r="F383" s="165"/>
      <c r="G383" s="165"/>
      <c r="H383" s="165" t="s">
        <v>645</v>
      </c>
      <c r="I383" s="165"/>
      <c r="J383" s="165"/>
      <c r="K383" s="37" t="s">
        <v>646</v>
      </c>
      <c r="L383" s="165"/>
      <c r="M383" s="165"/>
      <c r="N383" s="165"/>
      <c r="O383" s="165"/>
      <c r="P383" s="165"/>
      <c r="Q383" s="165"/>
      <c r="R383" s="165"/>
      <c r="S383" s="165"/>
    </row>
    <row r="384" spans="1:19" ht="24">
      <c r="A384" s="165"/>
      <c r="B384" s="165"/>
      <c r="C384" s="37" t="s">
        <v>39</v>
      </c>
      <c r="D384" s="37" t="s">
        <v>383</v>
      </c>
      <c r="E384" s="165"/>
      <c r="F384" s="165"/>
      <c r="G384" s="165"/>
      <c r="H384" s="165"/>
      <c r="I384" s="165" t="s">
        <v>647</v>
      </c>
      <c r="J384" s="165"/>
      <c r="K384" s="37" t="s">
        <v>648</v>
      </c>
      <c r="L384" s="165"/>
      <c r="M384" s="165"/>
      <c r="N384" s="165"/>
      <c r="O384" s="165"/>
      <c r="P384" s="165"/>
      <c r="Q384" s="165"/>
      <c r="R384" s="165"/>
      <c r="S384" s="165"/>
    </row>
    <row r="385" spans="1:19" ht="24">
      <c r="A385" s="165"/>
      <c r="B385" s="165"/>
      <c r="C385" s="37" t="s">
        <v>41</v>
      </c>
      <c r="D385" s="37" t="s">
        <v>42</v>
      </c>
      <c r="E385" s="165"/>
      <c r="F385" s="165"/>
      <c r="G385" s="165"/>
      <c r="H385" s="165"/>
      <c r="I385" s="165"/>
      <c r="J385" s="165"/>
      <c r="K385" s="37" t="s">
        <v>577</v>
      </c>
      <c r="L385" s="165"/>
      <c r="M385" s="165"/>
      <c r="N385" s="165"/>
      <c r="O385" s="165"/>
      <c r="P385" s="165"/>
      <c r="Q385" s="165"/>
      <c r="R385" s="165"/>
      <c r="S385" s="165"/>
    </row>
    <row r="386" spans="1:19" ht="24">
      <c r="A386" s="165"/>
      <c r="B386" s="165" t="s">
        <v>649</v>
      </c>
      <c r="C386" s="37" t="s">
        <v>22</v>
      </c>
      <c r="D386" s="37" t="s">
        <v>136</v>
      </c>
      <c r="E386" s="165"/>
      <c r="F386" s="165"/>
      <c r="G386" s="165" t="s">
        <v>640</v>
      </c>
      <c r="H386" s="37" t="s">
        <v>641</v>
      </c>
      <c r="I386" s="165" t="s">
        <v>650</v>
      </c>
      <c r="J386" s="165">
        <v>13875180.6</v>
      </c>
      <c r="K386" s="37" t="s">
        <v>643</v>
      </c>
      <c r="L386" s="165" t="s">
        <v>28</v>
      </c>
      <c r="M386" s="165" t="s">
        <v>520</v>
      </c>
      <c r="N386" s="165">
        <v>1128.84</v>
      </c>
      <c r="O386" s="165"/>
      <c r="P386" s="165">
        <v>276</v>
      </c>
      <c r="Q386" s="165" t="s">
        <v>30</v>
      </c>
      <c r="R386" s="165" t="s">
        <v>31</v>
      </c>
      <c r="S386" s="165" t="s">
        <v>651</v>
      </c>
    </row>
    <row r="387" spans="1:19" ht="24">
      <c r="A387" s="165"/>
      <c r="B387" s="165"/>
      <c r="C387" s="37" t="s">
        <v>33</v>
      </c>
      <c r="D387" s="37" t="s">
        <v>314</v>
      </c>
      <c r="E387" s="165"/>
      <c r="F387" s="165"/>
      <c r="G387" s="165"/>
      <c r="H387" s="165" t="s">
        <v>645</v>
      </c>
      <c r="I387" s="165"/>
      <c r="J387" s="165"/>
      <c r="K387" s="37" t="s">
        <v>646</v>
      </c>
      <c r="L387" s="165"/>
      <c r="M387" s="165"/>
      <c r="N387" s="165"/>
      <c r="O387" s="165"/>
      <c r="P387" s="165"/>
      <c r="Q387" s="165"/>
      <c r="R387" s="165"/>
      <c r="S387" s="165"/>
    </row>
    <row r="388" spans="1:19" ht="24">
      <c r="A388" s="165"/>
      <c r="B388" s="165"/>
      <c r="C388" s="37" t="s">
        <v>39</v>
      </c>
      <c r="D388" s="37" t="s">
        <v>383</v>
      </c>
      <c r="E388" s="165"/>
      <c r="F388" s="165"/>
      <c r="G388" s="165"/>
      <c r="H388" s="165"/>
      <c r="I388" s="165" t="s">
        <v>652</v>
      </c>
      <c r="J388" s="165"/>
      <c r="K388" s="37" t="s">
        <v>648</v>
      </c>
      <c r="L388" s="165"/>
      <c r="M388" s="165"/>
      <c r="N388" s="165"/>
      <c r="O388" s="165"/>
      <c r="P388" s="165"/>
      <c r="Q388" s="165"/>
      <c r="R388" s="165"/>
      <c r="S388" s="165"/>
    </row>
    <row r="389" spans="1:19" ht="24">
      <c r="A389" s="165"/>
      <c r="B389" s="165"/>
      <c r="C389" s="37" t="s">
        <v>41</v>
      </c>
      <c r="D389" s="37" t="s">
        <v>42</v>
      </c>
      <c r="E389" s="165"/>
      <c r="F389" s="165"/>
      <c r="G389" s="165"/>
      <c r="H389" s="165"/>
      <c r="I389" s="165"/>
      <c r="J389" s="165"/>
      <c r="K389" s="37" t="s">
        <v>577</v>
      </c>
      <c r="L389" s="165"/>
      <c r="M389" s="165"/>
      <c r="N389" s="165"/>
      <c r="O389" s="165"/>
      <c r="P389" s="165"/>
      <c r="Q389" s="165"/>
      <c r="R389" s="165"/>
      <c r="S389" s="165"/>
    </row>
    <row r="390" spans="1:19" ht="24">
      <c r="A390" s="165"/>
      <c r="B390" s="165" t="s">
        <v>653</v>
      </c>
      <c r="C390" s="37" t="s">
        <v>22</v>
      </c>
      <c r="D390" s="37" t="s">
        <v>136</v>
      </c>
      <c r="E390" s="165"/>
      <c r="F390" s="165"/>
      <c r="G390" s="165" t="s">
        <v>640</v>
      </c>
      <c r="H390" s="37" t="s">
        <v>641</v>
      </c>
      <c r="I390" s="165" t="s">
        <v>654</v>
      </c>
      <c r="J390" s="165">
        <v>13372407.71</v>
      </c>
      <c r="K390" s="37" t="s">
        <v>643</v>
      </c>
      <c r="L390" s="165" t="s">
        <v>28</v>
      </c>
      <c r="M390" s="165" t="s">
        <v>520</v>
      </c>
      <c r="N390" s="165">
        <v>1328.33</v>
      </c>
      <c r="O390" s="165"/>
      <c r="P390" s="165">
        <v>276</v>
      </c>
      <c r="Q390" s="165" t="s">
        <v>30</v>
      </c>
      <c r="R390" s="165" t="s">
        <v>31</v>
      </c>
      <c r="S390" s="165" t="s">
        <v>655</v>
      </c>
    </row>
    <row r="391" spans="1:19" ht="24">
      <c r="A391" s="165"/>
      <c r="B391" s="165"/>
      <c r="C391" s="37" t="s">
        <v>33</v>
      </c>
      <c r="D391" s="37" t="s">
        <v>656</v>
      </c>
      <c r="E391" s="165"/>
      <c r="F391" s="165"/>
      <c r="G391" s="165"/>
      <c r="H391" s="165" t="s">
        <v>645</v>
      </c>
      <c r="I391" s="165"/>
      <c r="J391" s="165"/>
      <c r="K391" s="37" t="s">
        <v>646</v>
      </c>
      <c r="L391" s="165"/>
      <c r="M391" s="165"/>
      <c r="N391" s="165"/>
      <c r="O391" s="165"/>
      <c r="P391" s="165"/>
      <c r="Q391" s="165"/>
      <c r="R391" s="165"/>
      <c r="S391" s="165"/>
    </row>
    <row r="392" spans="1:19" ht="24">
      <c r="A392" s="165"/>
      <c r="B392" s="165"/>
      <c r="C392" s="37" t="s">
        <v>39</v>
      </c>
      <c r="D392" s="37" t="s">
        <v>383</v>
      </c>
      <c r="E392" s="165"/>
      <c r="F392" s="165"/>
      <c r="G392" s="165"/>
      <c r="H392" s="165"/>
      <c r="I392" s="165" t="s">
        <v>657</v>
      </c>
      <c r="J392" s="165"/>
      <c r="K392" s="37" t="s">
        <v>648</v>
      </c>
      <c r="L392" s="165"/>
      <c r="M392" s="165"/>
      <c r="N392" s="165"/>
      <c r="O392" s="165"/>
      <c r="P392" s="165"/>
      <c r="Q392" s="165"/>
      <c r="R392" s="165"/>
      <c r="S392" s="165"/>
    </row>
    <row r="393" spans="1:19" ht="24">
      <c r="A393" s="165"/>
      <c r="B393" s="165"/>
      <c r="C393" s="37" t="s">
        <v>41</v>
      </c>
      <c r="D393" s="37" t="s">
        <v>42</v>
      </c>
      <c r="E393" s="165"/>
      <c r="F393" s="165"/>
      <c r="G393" s="165"/>
      <c r="H393" s="165"/>
      <c r="I393" s="165"/>
      <c r="J393" s="165"/>
      <c r="K393" s="37" t="s">
        <v>577</v>
      </c>
      <c r="L393" s="165"/>
      <c r="M393" s="165"/>
      <c r="N393" s="165"/>
      <c r="O393" s="165"/>
      <c r="P393" s="165"/>
      <c r="Q393" s="165"/>
      <c r="R393" s="165"/>
      <c r="S393" s="165"/>
    </row>
    <row r="394" spans="1:19" ht="24">
      <c r="A394" s="165">
        <v>56</v>
      </c>
      <c r="B394" s="165" t="s">
        <v>658</v>
      </c>
      <c r="C394" s="37" t="s">
        <v>22</v>
      </c>
      <c r="D394" s="37" t="s">
        <v>136</v>
      </c>
      <c r="E394" s="165"/>
      <c r="F394" s="165" t="s">
        <v>137</v>
      </c>
      <c r="G394" s="165" t="s">
        <v>640</v>
      </c>
      <c r="H394" s="37" t="s">
        <v>641</v>
      </c>
      <c r="I394" s="165" t="s">
        <v>659</v>
      </c>
      <c r="J394" s="165">
        <v>14589218.96</v>
      </c>
      <c r="K394" s="37" t="s">
        <v>643</v>
      </c>
      <c r="L394" s="165" t="s">
        <v>28</v>
      </c>
      <c r="M394" s="165" t="s">
        <v>520</v>
      </c>
      <c r="N394" s="165">
        <v>1441.99</v>
      </c>
      <c r="O394" s="165"/>
      <c r="P394" s="165">
        <v>276</v>
      </c>
      <c r="Q394" s="165" t="s">
        <v>30</v>
      </c>
      <c r="R394" s="165" t="s">
        <v>31</v>
      </c>
      <c r="S394" s="165" t="s">
        <v>660</v>
      </c>
    </row>
    <row r="395" spans="1:19" ht="24">
      <c r="A395" s="165"/>
      <c r="B395" s="165"/>
      <c r="C395" s="37" t="s">
        <v>33</v>
      </c>
      <c r="D395" s="37" t="s">
        <v>443</v>
      </c>
      <c r="E395" s="165"/>
      <c r="F395" s="165"/>
      <c r="G395" s="165"/>
      <c r="H395" s="165" t="s">
        <v>645</v>
      </c>
      <c r="I395" s="165"/>
      <c r="J395" s="165"/>
      <c r="K395" s="37" t="s">
        <v>646</v>
      </c>
      <c r="L395" s="165"/>
      <c r="M395" s="165"/>
      <c r="N395" s="165"/>
      <c r="O395" s="165"/>
      <c r="P395" s="165"/>
      <c r="Q395" s="165"/>
      <c r="R395" s="165"/>
      <c r="S395" s="165"/>
    </row>
    <row r="396" spans="1:19" ht="24">
      <c r="A396" s="165"/>
      <c r="B396" s="165"/>
      <c r="C396" s="37" t="s">
        <v>39</v>
      </c>
      <c r="D396" s="37" t="s">
        <v>383</v>
      </c>
      <c r="E396" s="165"/>
      <c r="F396" s="165"/>
      <c r="G396" s="165"/>
      <c r="H396" s="165"/>
      <c r="I396" s="165" t="s">
        <v>661</v>
      </c>
      <c r="J396" s="165"/>
      <c r="K396" s="37" t="s">
        <v>648</v>
      </c>
      <c r="L396" s="165"/>
      <c r="M396" s="165"/>
      <c r="N396" s="165"/>
      <c r="O396" s="165"/>
      <c r="P396" s="165"/>
      <c r="Q396" s="165"/>
      <c r="R396" s="165"/>
      <c r="S396" s="165"/>
    </row>
    <row r="397" spans="1:19" ht="24">
      <c r="A397" s="165"/>
      <c r="B397" s="165"/>
      <c r="C397" s="37" t="s">
        <v>41</v>
      </c>
      <c r="D397" s="37" t="s">
        <v>42</v>
      </c>
      <c r="E397" s="165"/>
      <c r="F397" s="165"/>
      <c r="G397" s="165"/>
      <c r="H397" s="165"/>
      <c r="I397" s="165"/>
      <c r="J397" s="165"/>
      <c r="K397" s="37" t="s">
        <v>577</v>
      </c>
      <c r="L397" s="165"/>
      <c r="M397" s="165"/>
      <c r="N397" s="165"/>
      <c r="O397" s="165"/>
      <c r="P397" s="165"/>
      <c r="Q397" s="165"/>
      <c r="R397" s="165"/>
      <c r="S397" s="165"/>
    </row>
    <row r="398" spans="1:19" ht="24">
      <c r="A398" s="165"/>
      <c r="B398" s="165" t="s">
        <v>662</v>
      </c>
      <c r="C398" s="37" t="s">
        <v>22</v>
      </c>
      <c r="D398" s="37" t="s">
        <v>136</v>
      </c>
      <c r="E398" s="165"/>
      <c r="F398" s="165" t="s">
        <v>137</v>
      </c>
      <c r="G398" s="165" t="s">
        <v>663</v>
      </c>
      <c r="H398" s="37" t="s">
        <v>641</v>
      </c>
      <c r="I398" s="165" t="s">
        <v>664</v>
      </c>
      <c r="J398" s="165">
        <v>12175609.03</v>
      </c>
      <c r="K398" s="37" t="s">
        <v>643</v>
      </c>
      <c r="L398" s="165" t="s">
        <v>28</v>
      </c>
      <c r="M398" s="165" t="s">
        <v>520</v>
      </c>
      <c r="N398" s="165">
        <v>1131.53</v>
      </c>
      <c r="O398" s="165"/>
      <c r="P398" s="165">
        <v>276</v>
      </c>
      <c r="Q398" s="165" t="s">
        <v>30</v>
      </c>
      <c r="R398" s="165" t="s">
        <v>31</v>
      </c>
      <c r="S398" s="165" t="s">
        <v>665</v>
      </c>
    </row>
    <row r="399" spans="1:19" ht="24">
      <c r="A399" s="165"/>
      <c r="B399" s="165"/>
      <c r="C399" s="37" t="s">
        <v>33</v>
      </c>
      <c r="D399" s="37" t="s">
        <v>185</v>
      </c>
      <c r="E399" s="165"/>
      <c r="F399" s="165"/>
      <c r="G399" s="165"/>
      <c r="H399" s="165" t="s">
        <v>645</v>
      </c>
      <c r="I399" s="165"/>
      <c r="J399" s="165"/>
      <c r="K399" s="37" t="s">
        <v>646</v>
      </c>
      <c r="L399" s="165"/>
      <c r="M399" s="165"/>
      <c r="N399" s="165"/>
      <c r="O399" s="165"/>
      <c r="P399" s="165"/>
      <c r="Q399" s="165"/>
      <c r="R399" s="165"/>
      <c r="S399" s="165"/>
    </row>
    <row r="400" spans="1:19" ht="24">
      <c r="A400" s="165"/>
      <c r="B400" s="165"/>
      <c r="C400" s="37" t="s">
        <v>39</v>
      </c>
      <c r="D400" s="37" t="s">
        <v>383</v>
      </c>
      <c r="E400" s="165"/>
      <c r="F400" s="165"/>
      <c r="G400" s="165"/>
      <c r="H400" s="165"/>
      <c r="I400" s="165" t="s">
        <v>666</v>
      </c>
      <c r="J400" s="165"/>
      <c r="K400" s="37" t="s">
        <v>648</v>
      </c>
      <c r="L400" s="165"/>
      <c r="M400" s="165"/>
      <c r="N400" s="165"/>
      <c r="O400" s="165"/>
      <c r="P400" s="165"/>
      <c r="Q400" s="165"/>
      <c r="R400" s="165"/>
      <c r="S400" s="165"/>
    </row>
    <row r="401" spans="1:19" ht="24">
      <c r="A401" s="165"/>
      <c r="B401" s="165"/>
      <c r="C401" s="37" t="s">
        <v>41</v>
      </c>
      <c r="D401" s="37" t="s">
        <v>42</v>
      </c>
      <c r="E401" s="165"/>
      <c r="F401" s="165"/>
      <c r="G401" s="165"/>
      <c r="H401" s="165"/>
      <c r="I401" s="165"/>
      <c r="J401" s="165"/>
      <c r="K401" s="37" t="s">
        <v>577</v>
      </c>
      <c r="L401" s="165"/>
      <c r="M401" s="165"/>
      <c r="N401" s="165"/>
      <c r="O401" s="165"/>
      <c r="P401" s="165"/>
      <c r="Q401" s="165"/>
      <c r="R401" s="165"/>
      <c r="S401" s="165"/>
    </row>
    <row r="402" spans="1:19" ht="24">
      <c r="A402" s="165"/>
      <c r="B402" s="165" t="s">
        <v>667</v>
      </c>
      <c r="C402" s="37" t="s">
        <v>22</v>
      </c>
      <c r="D402" s="37" t="s">
        <v>136</v>
      </c>
      <c r="E402" s="165"/>
      <c r="F402" s="165"/>
      <c r="G402" s="165" t="s">
        <v>663</v>
      </c>
      <c r="H402" s="37" t="s">
        <v>641</v>
      </c>
      <c r="I402" s="165" t="s">
        <v>668</v>
      </c>
      <c r="J402" s="165">
        <v>12261589.22</v>
      </c>
      <c r="K402" s="37" t="s">
        <v>643</v>
      </c>
      <c r="L402" s="165" t="s">
        <v>28</v>
      </c>
      <c r="M402" s="165" t="s">
        <v>520</v>
      </c>
      <c r="N402" s="165">
        <v>1176.34</v>
      </c>
      <c r="O402" s="165"/>
      <c r="P402" s="165">
        <v>276</v>
      </c>
      <c r="Q402" s="165" t="s">
        <v>30</v>
      </c>
      <c r="R402" s="165" t="s">
        <v>31</v>
      </c>
      <c r="S402" s="165" t="s">
        <v>660</v>
      </c>
    </row>
    <row r="403" spans="1:19" ht="24">
      <c r="A403" s="165"/>
      <c r="B403" s="165"/>
      <c r="C403" s="37" t="s">
        <v>33</v>
      </c>
      <c r="D403" s="37" t="s">
        <v>669</v>
      </c>
      <c r="E403" s="165"/>
      <c r="F403" s="165"/>
      <c r="G403" s="165"/>
      <c r="H403" s="165" t="s">
        <v>645</v>
      </c>
      <c r="I403" s="165"/>
      <c r="J403" s="165"/>
      <c r="K403" s="37" t="s">
        <v>646</v>
      </c>
      <c r="L403" s="165"/>
      <c r="M403" s="165"/>
      <c r="N403" s="165"/>
      <c r="O403" s="165"/>
      <c r="P403" s="165"/>
      <c r="Q403" s="165"/>
      <c r="R403" s="165"/>
      <c r="S403" s="165"/>
    </row>
    <row r="404" spans="1:19" ht="24">
      <c r="A404" s="165"/>
      <c r="B404" s="165"/>
      <c r="C404" s="37" t="s">
        <v>39</v>
      </c>
      <c r="D404" s="37" t="s">
        <v>383</v>
      </c>
      <c r="E404" s="165"/>
      <c r="F404" s="165"/>
      <c r="G404" s="165"/>
      <c r="H404" s="165"/>
      <c r="I404" s="165" t="s">
        <v>670</v>
      </c>
      <c r="J404" s="165"/>
      <c r="K404" s="37" t="s">
        <v>648</v>
      </c>
      <c r="L404" s="165"/>
      <c r="M404" s="165"/>
      <c r="N404" s="165"/>
      <c r="O404" s="165"/>
      <c r="P404" s="165"/>
      <c r="Q404" s="165"/>
      <c r="R404" s="165"/>
      <c r="S404" s="165"/>
    </row>
    <row r="405" spans="1:19" ht="24">
      <c r="A405" s="165"/>
      <c r="B405" s="165"/>
      <c r="C405" s="37" t="s">
        <v>41</v>
      </c>
      <c r="D405" s="37" t="s">
        <v>42</v>
      </c>
      <c r="E405" s="165"/>
      <c r="F405" s="165"/>
      <c r="G405" s="165"/>
      <c r="H405" s="165"/>
      <c r="I405" s="165"/>
      <c r="J405" s="165"/>
      <c r="K405" s="37" t="s">
        <v>577</v>
      </c>
      <c r="L405" s="165"/>
      <c r="M405" s="165"/>
      <c r="N405" s="165"/>
      <c r="O405" s="165"/>
      <c r="P405" s="165"/>
      <c r="Q405" s="165"/>
      <c r="R405" s="165"/>
      <c r="S405" s="165"/>
    </row>
    <row r="406" spans="1:19" ht="24">
      <c r="A406" s="165"/>
      <c r="B406" s="165" t="s">
        <v>671</v>
      </c>
      <c r="C406" s="37" t="s">
        <v>22</v>
      </c>
      <c r="D406" s="37" t="s">
        <v>136</v>
      </c>
      <c r="E406" s="165"/>
      <c r="F406" s="165"/>
      <c r="G406" s="165" t="s">
        <v>663</v>
      </c>
      <c r="H406" s="37" t="s">
        <v>641</v>
      </c>
      <c r="I406" s="165" t="s">
        <v>672</v>
      </c>
      <c r="J406" s="165">
        <v>13408396.3</v>
      </c>
      <c r="K406" s="37" t="s">
        <v>643</v>
      </c>
      <c r="L406" s="165" t="s">
        <v>28</v>
      </c>
      <c r="M406" s="165" t="s">
        <v>520</v>
      </c>
      <c r="N406" s="165">
        <v>1214.78</v>
      </c>
      <c r="O406" s="165"/>
      <c r="P406" s="165">
        <v>276</v>
      </c>
      <c r="Q406" s="165" t="s">
        <v>30</v>
      </c>
      <c r="R406" s="165" t="s">
        <v>31</v>
      </c>
      <c r="S406" s="165" t="s">
        <v>673</v>
      </c>
    </row>
    <row r="407" spans="1:19" ht="24">
      <c r="A407" s="165"/>
      <c r="B407" s="165"/>
      <c r="C407" s="37" t="s">
        <v>33</v>
      </c>
      <c r="D407" s="37" t="s">
        <v>674</v>
      </c>
      <c r="E407" s="165"/>
      <c r="F407" s="165"/>
      <c r="G407" s="165"/>
      <c r="H407" s="165" t="s">
        <v>645</v>
      </c>
      <c r="I407" s="165"/>
      <c r="J407" s="165"/>
      <c r="K407" s="37" t="s">
        <v>646</v>
      </c>
      <c r="L407" s="165"/>
      <c r="M407" s="165"/>
      <c r="N407" s="165"/>
      <c r="O407" s="165"/>
      <c r="P407" s="165"/>
      <c r="Q407" s="165"/>
      <c r="R407" s="165"/>
      <c r="S407" s="165"/>
    </row>
    <row r="408" spans="1:19" ht="24">
      <c r="A408" s="165"/>
      <c r="B408" s="165"/>
      <c r="C408" s="37" t="s">
        <v>39</v>
      </c>
      <c r="D408" s="37" t="s">
        <v>383</v>
      </c>
      <c r="E408" s="165"/>
      <c r="F408" s="165"/>
      <c r="G408" s="165"/>
      <c r="H408" s="165"/>
      <c r="I408" s="165" t="s">
        <v>675</v>
      </c>
      <c r="J408" s="165"/>
      <c r="K408" s="37" t="s">
        <v>648</v>
      </c>
      <c r="L408" s="165"/>
      <c r="M408" s="165"/>
      <c r="N408" s="165"/>
      <c r="O408" s="165"/>
      <c r="P408" s="165"/>
      <c r="Q408" s="165"/>
      <c r="R408" s="165"/>
      <c r="S408" s="165"/>
    </row>
    <row r="409" spans="1:19" ht="24">
      <c r="A409" s="165"/>
      <c r="B409" s="165"/>
      <c r="C409" s="37" t="s">
        <v>41</v>
      </c>
      <c r="D409" s="37" t="s">
        <v>42</v>
      </c>
      <c r="E409" s="165"/>
      <c r="F409" s="165"/>
      <c r="G409" s="165"/>
      <c r="H409" s="165"/>
      <c r="I409" s="165"/>
      <c r="J409" s="165"/>
      <c r="K409" s="37" t="s">
        <v>577</v>
      </c>
      <c r="L409" s="165"/>
      <c r="M409" s="165"/>
      <c r="N409" s="165"/>
      <c r="O409" s="165"/>
      <c r="P409" s="165"/>
      <c r="Q409" s="165"/>
      <c r="R409" s="165"/>
      <c r="S409" s="165"/>
    </row>
    <row r="410" spans="1:19" ht="24">
      <c r="A410" s="165">
        <v>56</v>
      </c>
      <c r="B410" s="165" t="s">
        <v>676</v>
      </c>
      <c r="C410" s="37" t="s">
        <v>22</v>
      </c>
      <c r="D410" s="37" t="s">
        <v>136</v>
      </c>
      <c r="E410" s="165"/>
      <c r="F410" s="165" t="s">
        <v>137</v>
      </c>
      <c r="G410" s="165" t="s">
        <v>677</v>
      </c>
      <c r="H410" s="37" t="s">
        <v>641</v>
      </c>
      <c r="I410" s="165" t="s">
        <v>678</v>
      </c>
      <c r="J410" s="165">
        <v>16938970.06</v>
      </c>
      <c r="K410" s="37" t="s">
        <v>643</v>
      </c>
      <c r="L410" s="165" t="s">
        <v>28</v>
      </c>
      <c r="M410" s="165" t="s">
        <v>520</v>
      </c>
      <c r="N410" s="165">
        <v>1763.72</v>
      </c>
      <c r="O410" s="165"/>
      <c r="P410" s="165">
        <v>276</v>
      </c>
      <c r="Q410" s="165" t="s">
        <v>30</v>
      </c>
      <c r="R410" s="165" t="s">
        <v>31</v>
      </c>
      <c r="S410" s="165" t="s">
        <v>679</v>
      </c>
    </row>
    <row r="411" spans="1:19" ht="24">
      <c r="A411" s="165"/>
      <c r="B411" s="165"/>
      <c r="C411" s="37" t="s">
        <v>33</v>
      </c>
      <c r="D411" s="37" t="s">
        <v>241</v>
      </c>
      <c r="E411" s="165"/>
      <c r="F411" s="165"/>
      <c r="G411" s="165"/>
      <c r="H411" s="165" t="s">
        <v>645</v>
      </c>
      <c r="I411" s="165"/>
      <c r="J411" s="165"/>
      <c r="K411" s="37" t="s">
        <v>646</v>
      </c>
      <c r="L411" s="165"/>
      <c r="M411" s="165"/>
      <c r="N411" s="165"/>
      <c r="O411" s="165"/>
      <c r="P411" s="165"/>
      <c r="Q411" s="165"/>
      <c r="R411" s="165"/>
      <c r="S411" s="165"/>
    </row>
    <row r="412" spans="1:19" ht="24">
      <c r="A412" s="165"/>
      <c r="B412" s="165"/>
      <c r="C412" s="37" t="s">
        <v>39</v>
      </c>
      <c r="D412" s="37" t="s">
        <v>436</v>
      </c>
      <c r="E412" s="165"/>
      <c r="F412" s="165"/>
      <c r="G412" s="165"/>
      <c r="H412" s="165"/>
      <c r="I412" s="165" t="s">
        <v>680</v>
      </c>
      <c r="J412" s="165"/>
      <c r="K412" s="37" t="s">
        <v>648</v>
      </c>
      <c r="L412" s="165"/>
      <c r="M412" s="165"/>
      <c r="N412" s="165"/>
      <c r="O412" s="165"/>
      <c r="P412" s="165"/>
      <c r="Q412" s="165"/>
      <c r="R412" s="165"/>
      <c r="S412" s="165"/>
    </row>
    <row r="413" spans="1:19" ht="24">
      <c r="A413" s="165"/>
      <c r="B413" s="165"/>
      <c r="C413" s="37" t="s">
        <v>41</v>
      </c>
      <c r="D413" s="37" t="s">
        <v>42</v>
      </c>
      <c r="E413" s="165"/>
      <c r="F413" s="165"/>
      <c r="G413" s="165"/>
      <c r="H413" s="165"/>
      <c r="I413" s="165"/>
      <c r="J413" s="165"/>
      <c r="K413" s="37" t="s">
        <v>577</v>
      </c>
      <c r="L413" s="165"/>
      <c r="M413" s="165"/>
      <c r="N413" s="165"/>
      <c r="O413" s="165"/>
      <c r="P413" s="165"/>
      <c r="Q413" s="165"/>
      <c r="R413" s="165"/>
      <c r="S413" s="165"/>
    </row>
    <row r="414" spans="1:19" ht="24">
      <c r="A414" s="165"/>
      <c r="B414" s="165" t="s">
        <v>681</v>
      </c>
      <c r="C414" s="37" t="s">
        <v>22</v>
      </c>
      <c r="D414" s="37" t="s">
        <v>136</v>
      </c>
      <c r="E414" s="165"/>
      <c r="F414" s="165"/>
      <c r="G414" s="165" t="s">
        <v>677</v>
      </c>
      <c r="H414" s="37" t="s">
        <v>641</v>
      </c>
      <c r="I414" s="165" t="s">
        <v>682</v>
      </c>
      <c r="J414" s="165">
        <v>17388006.06</v>
      </c>
      <c r="K414" s="37" t="s">
        <v>643</v>
      </c>
      <c r="L414" s="165" t="s">
        <v>28</v>
      </c>
      <c r="M414" s="165" t="s">
        <v>520</v>
      </c>
      <c r="N414" s="165">
        <v>1721.22</v>
      </c>
      <c r="O414" s="165"/>
      <c r="P414" s="165">
        <v>276</v>
      </c>
      <c r="Q414" s="165" t="s">
        <v>30</v>
      </c>
      <c r="R414" s="165" t="s">
        <v>31</v>
      </c>
      <c r="S414" s="165" t="s">
        <v>240</v>
      </c>
    </row>
    <row r="415" spans="1:19" ht="24">
      <c r="A415" s="165"/>
      <c r="B415" s="165"/>
      <c r="C415" s="37" t="s">
        <v>33</v>
      </c>
      <c r="D415" s="37" t="s">
        <v>683</v>
      </c>
      <c r="E415" s="165"/>
      <c r="F415" s="165"/>
      <c r="G415" s="165"/>
      <c r="H415" s="165" t="s">
        <v>645</v>
      </c>
      <c r="I415" s="165"/>
      <c r="J415" s="165"/>
      <c r="K415" s="37" t="s">
        <v>646</v>
      </c>
      <c r="L415" s="165"/>
      <c r="M415" s="165"/>
      <c r="N415" s="165"/>
      <c r="O415" s="165"/>
      <c r="P415" s="165"/>
      <c r="Q415" s="165"/>
      <c r="R415" s="165"/>
      <c r="S415" s="165"/>
    </row>
    <row r="416" spans="1:19" ht="24">
      <c r="A416" s="165"/>
      <c r="B416" s="165"/>
      <c r="C416" s="37" t="s">
        <v>39</v>
      </c>
      <c r="D416" s="37" t="s">
        <v>436</v>
      </c>
      <c r="E416" s="165"/>
      <c r="F416" s="165"/>
      <c r="G416" s="165"/>
      <c r="H416" s="165"/>
      <c r="I416" s="165" t="s">
        <v>684</v>
      </c>
      <c r="J416" s="165"/>
      <c r="K416" s="37" t="s">
        <v>648</v>
      </c>
      <c r="L416" s="165"/>
      <c r="M416" s="165"/>
      <c r="N416" s="165"/>
      <c r="O416" s="165"/>
      <c r="P416" s="165"/>
      <c r="Q416" s="165"/>
      <c r="R416" s="165"/>
      <c r="S416" s="165"/>
    </row>
    <row r="417" spans="1:19" ht="24">
      <c r="A417" s="165"/>
      <c r="B417" s="165"/>
      <c r="C417" s="37" t="s">
        <v>41</v>
      </c>
      <c r="D417" s="37" t="s">
        <v>42</v>
      </c>
      <c r="E417" s="165"/>
      <c r="F417" s="165"/>
      <c r="G417" s="165"/>
      <c r="H417" s="165"/>
      <c r="I417" s="165"/>
      <c r="J417" s="165"/>
      <c r="K417" s="37" t="s">
        <v>577</v>
      </c>
      <c r="L417" s="165"/>
      <c r="M417" s="165"/>
      <c r="N417" s="165"/>
      <c r="O417" s="165"/>
      <c r="P417" s="165"/>
      <c r="Q417" s="165"/>
      <c r="R417" s="165"/>
      <c r="S417" s="165"/>
    </row>
    <row r="418" spans="1:19" ht="24">
      <c r="A418" s="165"/>
      <c r="B418" s="165" t="s">
        <v>685</v>
      </c>
      <c r="C418" s="37" t="s">
        <v>22</v>
      </c>
      <c r="D418" s="37" t="s">
        <v>136</v>
      </c>
      <c r="E418" s="165"/>
      <c r="F418" s="165"/>
      <c r="G418" s="165" t="s">
        <v>686</v>
      </c>
      <c r="H418" s="37" t="s">
        <v>641</v>
      </c>
      <c r="I418" s="165" t="s">
        <v>687</v>
      </c>
      <c r="J418" s="165">
        <v>9776014.19</v>
      </c>
      <c r="K418" s="37" t="s">
        <v>643</v>
      </c>
      <c r="L418" s="165" t="s">
        <v>28</v>
      </c>
      <c r="M418" s="165" t="s">
        <v>520</v>
      </c>
      <c r="N418" s="165">
        <v>990.29</v>
      </c>
      <c r="O418" s="165"/>
      <c r="P418" s="165">
        <v>276</v>
      </c>
      <c r="Q418" s="165" t="s">
        <v>30</v>
      </c>
      <c r="R418" s="165" t="s">
        <v>31</v>
      </c>
      <c r="S418" s="165" t="s">
        <v>651</v>
      </c>
    </row>
    <row r="419" spans="1:19" ht="24">
      <c r="A419" s="165"/>
      <c r="B419" s="165"/>
      <c r="C419" s="37" t="s">
        <v>33</v>
      </c>
      <c r="D419" s="37" t="s">
        <v>688</v>
      </c>
      <c r="E419" s="165"/>
      <c r="F419" s="165"/>
      <c r="G419" s="165"/>
      <c r="H419" s="165" t="s">
        <v>645</v>
      </c>
      <c r="I419" s="165"/>
      <c r="J419" s="165"/>
      <c r="K419" s="37" t="s">
        <v>646</v>
      </c>
      <c r="L419" s="165"/>
      <c r="M419" s="165"/>
      <c r="N419" s="165"/>
      <c r="O419" s="165"/>
      <c r="P419" s="165"/>
      <c r="Q419" s="165"/>
      <c r="R419" s="165"/>
      <c r="S419" s="165"/>
    </row>
    <row r="420" spans="1:19" ht="24">
      <c r="A420" s="165"/>
      <c r="B420" s="165"/>
      <c r="C420" s="37" t="s">
        <v>39</v>
      </c>
      <c r="D420" s="37" t="s">
        <v>436</v>
      </c>
      <c r="E420" s="165"/>
      <c r="F420" s="165"/>
      <c r="G420" s="165"/>
      <c r="H420" s="165"/>
      <c r="I420" s="165" t="s">
        <v>689</v>
      </c>
      <c r="J420" s="165"/>
      <c r="K420" s="37" t="s">
        <v>648</v>
      </c>
      <c r="L420" s="165"/>
      <c r="M420" s="165"/>
      <c r="N420" s="165"/>
      <c r="O420" s="165"/>
      <c r="P420" s="165"/>
      <c r="Q420" s="165"/>
      <c r="R420" s="165"/>
      <c r="S420" s="165"/>
    </row>
    <row r="421" spans="1:19" ht="24">
      <c r="A421" s="165"/>
      <c r="B421" s="165"/>
      <c r="C421" s="37" t="s">
        <v>41</v>
      </c>
      <c r="D421" s="37" t="s">
        <v>42</v>
      </c>
      <c r="E421" s="165"/>
      <c r="F421" s="165"/>
      <c r="G421" s="165"/>
      <c r="H421" s="165"/>
      <c r="I421" s="165"/>
      <c r="J421" s="165"/>
      <c r="K421" s="37" t="s">
        <v>577</v>
      </c>
      <c r="L421" s="165"/>
      <c r="M421" s="165"/>
      <c r="N421" s="165"/>
      <c r="O421" s="165"/>
      <c r="P421" s="165"/>
      <c r="Q421" s="165"/>
      <c r="R421" s="165"/>
      <c r="S421" s="165"/>
    </row>
    <row r="422" spans="1:19" ht="24">
      <c r="A422" s="165">
        <v>56</v>
      </c>
      <c r="B422" s="165" t="s">
        <v>690</v>
      </c>
      <c r="C422" s="37" t="s">
        <v>22</v>
      </c>
      <c r="D422" s="37" t="s">
        <v>136</v>
      </c>
      <c r="E422" s="165"/>
      <c r="F422" s="165" t="s">
        <v>137</v>
      </c>
      <c r="G422" s="165" t="s">
        <v>691</v>
      </c>
      <c r="H422" s="37" t="s">
        <v>641</v>
      </c>
      <c r="I422" s="37">
        <v>2611338.29</v>
      </c>
      <c r="J422" s="165">
        <v>2426012.26</v>
      </c>
      <c r="K422" s="37" t="s">
        <v>632</v>
      </c>
      <c r="L422" s="165" t="s">
        <v>28</v>
      </c>
      <c r="M422" s="165" t="s">
        <v>520</v>
      </c>
      <c r="N422" s="165">
        <v>205.83</v>
      </c>
      <c r="O422" s="165"/>
      <c r="P422" s="165">
        <v>45</v>
      </c>
      <c r="Q422" s="165" t="s">
        <v>30</v>
      </c>
      <c r="R422" s="165" t="s">
        <v>31</v>
      </c>
      <c r="S422" s="165" t="s">
        <v>692</v>
      </c>
    </row>
    <row r="423" spans="1:19" ht="24">
      <c r="A423" s="165"/>
      <c r="B423" s="165"/>
      <c r="C423" s="37" t="s">
        <v>33</v>
      </c>
      <c r="D423" s="37" t="s">
        <v>547</v>
      </c>
      <c r="E423" s="165"/>
      <c r="F423" s="165"/>
      <c r="G423" s="165"/>
      <c r="H423" s="165" t="s">
        <v>645</v>
      </c>
      <c r="I423" s="165" t="s">
        <v>549</v>
      </c>
      <c r="J423" s="165"/>
      <c r="K423" s="37" t="s">
        <v>635</v>
      </c>
      <c r="L423" s="165"/>
      <c r="M423" s="165"/>
      <c r="N423" s="165"/>
      <c r="O423" s="165"/>
      <c r="P423" s="165"/>
      <c r="Q423" s="165"/>
      <c r="R423" s="165"/>
      <c r="S423" s="165"/>
    </row>
    <row r="424" spans="1:19" ht="24">
      <c r="A424" s="165"/>
      <c r="B424" s="165"/>
      <c r="C424" s="37" t="s">
        <v>39</v>
      </c>
      <c r="D424" s="37" t="s">
        <v>551</v>
      </c>
      <c r="E424" s="165"/>
      <c r="F424" s="165"/>
      <c r="G424" s="165"/>
      <c r="H424" s="165"/>
      <c r="I424" s="165"/>
      <c r="J424" s="165">
        <v>1817636.39</v>
      </c>
      <c r="K424" s="37" t="s">
        <v>637</v>
      </c>
      <c r="L424" s="165"/>
      <c r="M424" s="165"/>
      <c r="N424" s="165"/>
      <c r="O424" s="165"/>
      <c r="P424" s="165"/>
      <c r="Q424" s="165"/>
      <c r="R424" s="165"/>
      <c r="S424" s="165"/>
    </row>
    <row r="425" spans="1:19" ht="24">
      <c r="A425" s="165"/>
      <c r="B425" s="165"/>
      <c r="C425" s="37" t="s">
        <v>41</v>
      </c>
      <c r="D425" s="37" t="s">
        <v>638</v>
      </c>
      <c r="E425" s="165"/>
      <c r="F425" s="165"/>
      <c r="G425" s="165"/>
      <c r="H425" s="165"/>
      <c r="I425" s="165"/>
      <c r="J425" s="165"/>
      <c r="K425" s="37" t="s">
        <v>639</v>
      </c>
      <c r="L425" s="165"/>
      <c r="M425" s="165"/>
      <c r="N425" s="165"/>
      <c r="O425" s="165"/>
      <c r="P425" s="165"/>
      <c r="Q425" s="165"/>
      <c r="R425" s="165"/>
      <c r="S425" s="165"/>
    </row>
    <row r="426" spans="1:19" ht="24">
      <c r="A426" s="165">
        <v>57</v>
      </c>
      <c r="B426" s="165" t="s">
        <v>4233</v>
      </c>
      <c r="C426" s="37" t="s">
        <v>22</v>
      </c>
      <c r="D426" s="37" t="s">
        <v>136</v>
      </c>
      <c r="E426" s="165">
        <v>1520</v>
      </c>
      <c r="F426" s="165" t="s">
        <v>137</v>
      </c>
      <c r="G426" s="165" t="s">
        <v>693</v>
      </c>
      <c r="H426" s="37" t="s">
        <v>239</v>
      </c>
      <c r="I426" s="165">
        <v>11244578.45</v>
      </c>
      <c r="J426" s="165">
        <v>10561610.05</v>
      </c>
      <c r="K426" s="37" t="s">
        <v>612</v>
      </c>
      <c r="L426" s="165" t="s">
        <v>28</v>
      </c>
      <c r="M426" s="165" t="s">
        <v>520</v>
      </c>
      <c r="N426" s="165">
        <v>1517.7</v>
      </c>
      <c r="O426" s="165"/>
      <c r="P426" s="165">
        <v>200</v>
      </c>
      <c r="Q426" s="165" t="s">
        <v>30</v>
      </c>
      <c r="R426" s="165" t="s">
        <v>31</v>
      </c>
      <c r="S426" s="165" t="s">
        <v>694</v>
      </c>
    </row>
    <row r="427" spans="1:19" ht="24">
      <c r="A427" s="165"/>
      <c r="B427" s="165"/>
      <c r="C427" s="37" t="s">
        <v>33</v>
      </c>
      <c r="D427" s="37" t="s">
        <v>231</v>
      </c>
      <c r="E427" s="165"/>
      <c r="F427" s="165"/>
      <c r="G427" s="165"/>
      <c r="H427" s="165" t="s">
        <v>695</v>
      </c>
      <c r="I427" s="165"/>
      <c r="J427" s="165"/>
      <c r="K427" s="37" t="s">
        <v>616</v>
      </c>
      <c r="L427" s="165"/>
      <c r="M427" s="165"/>
      <c r="N427" s="165"/>
      <c r="O427" s="165"/>
      <c r="P427" s="165"/>
      <c r="Q427" s="165"/>
      <c r="R427" s="165"/>
      <c r="S427" s="165"/>
    </row>
    <row r="428" spans="1:19" ht="24">
      <c r="A428" s="165"/>
      <c r="B428" s="165"/>
      <c r="C428" s="37" t="s">
        <v>39</v>
      </c>
      <c r="D428" s="37" t="s">
        <v>40</v>
      </c>
      <c r="E428" s="165"/>
      <c r="F428" s="165"/>
      <c r="G428" s="165"/>
      <c r="H428" s="165"/>
      <c r="I428" s="165" t="s">
        <v>696</v>
      </c>
      <c r="J428" s="165"/>
      <c r="K428" s="37" t="s">
        <v>697</v>
      </c>
      <c r="L428" s="165"/>
      <c r="M428" s="165"/>
      <c r="N428" s="165"/>
      <c r="O428" s="165"/>
      <c r="P428" s="165"/>
      <c r="Q428" s="165"/>
      <c r="R428" s="165"/>
      <c r="S428" s="165"/>
    </row>
    <row r="429" spans="1:19" ht="24">
      <c r="A429" s="165"/>
      <c r="B429" s="165"/>
      <c r="C429" s="37" t="s">
        <v>41</v>
      </c>
      <c r="D429" s="37" t="s">
        <v>42</v>
      </c>
      <c r="E429" s="165"/>
      <c r="F429" s="165"/>
      <c r="G429" s="165"/>
      <c r="H429" s="165"/>
      <c r="I429" s="165"/>
      <c r="J429" s="165"/>
      <c r="K429" s="37" t="s">
        <v>620</v>
      </c>
      <c r="L429" s="165"/>
      <c r="M429" s="165"/>
      <c r="N429" s="165"/>
      <c r="O429" s="165"/>
      <c r="P429" s="165"/>
      <c r="Q429" s="165"/>
      <c r="R429" s="165"/>
      <c r="S429" s="165"/>
    </row>
    <row r="430" spans="1:19" ht="36">
      <c r="A430" s="165">
        <v>58</v>
      </c>
      <c r="B430" s="165" t="s">
        <v>4234</v>
      </c>
      <c r="C430" s="37" t="s">
        <v>22</v>
      </c>
      <c r="D430" s="37" t="s">
        <v>136</v>
      </c>
      <c r="E430" s="165">
        <v>1017</v>
      </c>
      <c r="F430" s="165" t="s">
        <v>137</v>
      </c>
      <c r="G430" s="165" t="s">
        <v>698</v>
      </c>
      <c r="H430" s="37" t="s">
        <v>699</v>
      </c>
      <c r="I430" s="165">
        <v>8900000</v>
      </c>
      <c r="J430" s="165">
        <v>8395993.01</v>
      </c>
      <c r="K430" s="37" t="s">
        <v>700</v>
      </c>
      <c r="L430" s="165" t="s">
        <v>28</v>
      </c>
      <c r="M430" s="165" t="s">
        <v>520</v>
      </c>
      <c r="N430" s="165">
        <v>990.1004</v>
      </c>
      <c r="O430" s="165"/>
      <c r="P430" s="165">
        <v>60</v>
      </c>
      <c r="Q430" s="165" t="s">
        <v>30</v>
      </c>
      <c r="R430" s="165" t="s">
        <v>31</v>
      </c>
      <c r="S430" s="165" t="s">
        <v>240</v>
      </c>
    </row>
    <row r="431" spans="1:19" ht="24">
      <c r="A431" s="165"/>
      <c r="B431" s="165"/>
      <c r="C431" s="37" t="s">
        <v>33</v>
      </c>
      <c r="D431" s="37" t="s">
        <v>701</v>
      </c>
      <c r="E431" s="165"/>
      <c r="F431" s="165"/>
      <c r="G431" s="165"/>
      <c r="H431" s="165" t="s">
        <v>702</v>
      </c>
      <c r="I431" s="165"/>
      <c r="J431" s="165"/>
      <c r="K431" s="37" t="s">
        <v>703</v>
      </c>
      <c r="L431" s="165"/>
      <c r="M431" s="165"/>
      <c r="N431" s="165"/>
      <c r="O431" s="165"/>
      <c r="P431" s="165"/>
      <c r="Q431" s="165"/>
      <c r="R431" s="165"/>
      <c r="S431" s="165"/>
    </row>
    <row r="432" spans="1:19" ht="24">
      <c r="A432" s="165"/>
      <c r="B432" s="165"/>
      <c r="C432" s="37" t="s">
        <v>39</v>
      </c>
      <c r="D432" s="37" t="s">
        <v>40</v>
      </c>
      <c r="E432" s="165"/>
      <c r="F432" s="165"/>
      <c r="G432" s="165"/>
      <c r="H432" s="165"/>
      <c r="I432" s="165" t="s">
        <v>704</v>
      </c>
      <c r="J432" s="165"/>
      <c r="K432" s="37" t="s">
        <v>705</v>
      </c>
      <c r="L432" s="165"/>
      <c r="M432" s="165"/>
      <c r="N432" s="165"/>
      <c r="O432" s="165"/>
      <c r="P432" s="165"/>
      <c r="Q432" s="165"/>
      <c r="R432" s="165"/>
      <c r="S432" s="165"/>
    </row>
    <row r="433" spans="1:19" ht="24">
      <c r="A433" s="165"/>
      <c r="B433" s="165"/>
      <c r="C433" s="37" t="s">
        <v>41</v>
      </c>
      <c r="D433" s="37" t="s">
        <v>42</v>
      </c>
      <c r="E433" s="165"/>
      <c r="F433" s="165"/>
      <c r="G433" s="165"/>
      <c r="H433" s="165"/>
      <c r="I433" s="165"/>
      <c r="J433" s="165"/>
      <c r="K433" s="37" t="s">
        <v>706</v>
      </c>
      <c r="L433" s="165"/>
      <c r="M433" s="165"/>
      <c r="N433" s="165"/>
      <c r="O433" s="165"/>
      <c r="P433" s="165"/>
      <c r="Q433" s="165"/>
      <c r="R433" s="165"/>
      <c r="S433" s="165"/>
    </row>
    <row r="434" spans="1:19" ht="24">
      <c r="A434" s="165">
        <v>59</v>
      </c>
      <c r="B434" s="165" t="s">
        <v>4235</v>
      </c>
      <c r="C434" s="37" t="s">
        <v>22</v>
      </c>
      <c r="D434" s="37" t="s">
        <v>136</v>
      </c>
      <c r="E434" s="165"/>
      <c r="F434" s="165" t="s">
        <v>137</v>
      </c>
      <c r="G434" s="165" t="s">
        <v>707</v>
      </c>
      <c r="H434" s="37" t="s">
        <v>708</v>
      </c>
      <c r="I434" s="165">
        <v>9243387.67</v>
      </c>
      <c r="J434" s="165">
        <v>8780000.87</v>
      </c>
      <c r="K434" s="37" t="s">
        <v>709</v>
      </c>
      <c r="L434" s="165" t="s">
        <v>28</v>
      </c>
      <c r="M434" s="165" t="s">
        <v>520</v>
      </c>
      <c r="N434" s="165">
        <v>1245.4</v>
      </c>
      <c r="O434" s="165"/>
      <c r="P434" s="165">
        <v>90</v>
      </c>
      <c r="Q434" s="165" t="s">
        <v>30</v>
      </c>
      <c r="R434" s="165" t="s">
        <v>31</v>
      </c>
      <c r="S434" s="165" t="s">
        <v>710</v>
      </c>
    </row>
    <row r="435" spans="1:19" ht="24">
      <c r="A435" s="165"/>
      <c r="B435" s="165"/>
      <c r="C435" s="37" t="s">
        <v>33</v>
      </c>
      <c r="D435" s="37" t="s">
        <v>711</v>
      </c>
      <c r="E435" s="165"/>
      <c r="F435" s="165"/>
      <c r="G435" s="165"/>
      <c r="H435" s="165" t="s">
        <v>712</v>
      </c>
      <c r="I435" s="165"/>
      <c r="J435" s="165"/>
      <c r="K435" s="37" t="s">
        <v>713</v>
      </c>
      <c r="L435" s="165"/>
      <c r="M435" s="165"/>
      <c r="N435" s="165"/>
      <c r="O435" s="165"/>
      <c r="P435" s="165"/>
      <c r="Q435" s="165"/>
      <c r="R435" s="165"/>
      <c r="S435" s="165"/>
    </row>
    <row r="436" spans="1:19" ht="24">
      <c r="A436" s="165"/>
      <c r="B436" s="165"/>
      <c r="C436" s="37" t="s">
        <v>39</v>
      </c>
      <c r="D436" s="37" t="s">
        <v>714</v>
      </c>
      <c r="E436" s="165"/>
      <c r="F436" s="165"/>
      <c r="G436" s="165"/>
      <c r="H436" s="165"/>
      <c r="I436" s="165" t="s">
        <v>715</v>
      </c>
      <c r="J436" s="165">
        <v>5790000</v>
      </c>
      <c r="K436" s="37" t="s">
        <v>716</v>
      </c>
      <c r="L436" s="165"/>
      <c r="M436" s="165"/>
      <c r="N436" s="165"/>
      <c r="O436" s="165"/>
      <c r="P436" s="165"/>
      <c r="Q436" s="165"/>
      <c r="R436" s="165"/>
      <c r="S436" s="165"/>
    </row>
    <row r="437" spans="1:19" ht="24">
      <c r="A437" s="165"/>
      <c r="B437" s="165"/>
      <c r="C437" s="37" t="s">
        <v>41</v>
      </c>
      <c r="D437" s="37" t="s">
        <v>717</v>
      </c>
      <c r="E437" s="165"/>
      <c r="F437" s="165"/>
      <c r="G437" s="165"/>
      <c r="H437" s="165"/>
      <c r="I437" s="165"/>
      <c r="J437" s="165"/>
      <c r="K437" s="37" t="s">
        <v>718</v>
      </c>
      <c r="L437" s="165"/>
      <c r="M437" s="165"/>
      <c r="N437" s="165"/>
      <c r="O437" s="165"/>
      <c r="P437" s="165"/>
      <c r="Q437" s="165"/>
      <c r="R437" s="165"/>
      <c r="S437" s="165"/>
    </row>
    <row r="438" spans="1:19" ht="24">
      <c r="A438" s="165">
        <v>59</v>
      </c>
      <c r="B438" s="165" t="s">
        <v>719</v>
      </c>
      <c r="C438" s="37" t="s">
        <v>22</v>
      </c>
      <c r="D438" s="37" t="s">
        <v>136</v>
      </c>
      <c r="E438" s="165"/>
      <c r="F438" s="165"/>
      <c r="G438" s="165" t="s">
        <v>720</v>
      </c>
      <c r="H438" s="37" t="s">
        <v>708</v>
      </c>
      <c r="I438" s="165">
        <v>7189265.15</v>
      </c>
      <c r="J438" s="165">
        <v>6828698.18</v>
      </c>
      <c r="K438" s="37" t="s">
        <v>709</v>
      </c>
      <c r="L438" s="165" t="s">
        <v>28</v>
      </c>
      <c r="M438" s="165" t="s">
        <v>520</v>
      </c>
      <c r="N438" s="165">
        <v>1760.08</v>
      </c>
      <c r="O438" s="165"/>
      <c r="P438" s="165">
        <v>90</v>
      </c>
      <c r="Q438" s="165" t="s">
        <v>30</v>
      </c>
      <c r="R438" s="165" t="s">
        <v>31</v>
      </c>
      <c r="S438" s="165" t="s">
        <v>721</v>
      </c>
    </row>
    <row r="439" spans="1:19" ht="24">
      <c r="A439" s="165"/>
      <c r="B439" s="165"/>
      <c r="C439" s="37" t="s">
        <v>33</v>
      </c>
      <c r="D439" s="37" t="s">
        <v>722</v>
      </c>
      <c r="E439" s="165"/>
      <c r="F439" s="165"/>
      <c r="G439" s="165"/>
      <c r="H439" s="165" t="s">
        <v>723</v>
      </c>
      <c r="I439" s="165"/>
      <c r="J439" s="165"/>
      <c r="K439" s="37" t="s">
        <v>713</v>
      </c>
      <c r="L439" s="165"/>
      <c r="M439" s="165"/>
      <c r="N439" s="165"/>
      <c r="O439" s="165"/>
      <c r="P439" s="165"/>
      <c r="Q439" s="165"/>
      <c r="R439" s="165"/>
      <c r="S439" s="165"/>
    </row>
    <row r="440" spans="1:19" ht="24">
      <c r="A440" s="165"/>
      <c r="B440" s="165"/>
      <c r="C440" s="37" t="s">
        <v>39</v>
      </c>
      <c r="D440" s="37" t="s">
        <v>714</v>
      </c>
      <c r="E440" s="165"/>
      <c r="F440" s="165"/>
      <c r="G440" s="165"/>
      <c r="H440" s="165"/>
      <c r="I440" s="165" t="s">
        <v>724</v>
      </c>
      <c r="J440" s="165">
        <v>8990000</v>
      </c>
      <c r="K440" s="37" t="s">
        <v>716</v>
      </c>
      <c r="L440" s="165"/>
      <c r="M440" s="165"/>
      <c r="N440" s="165"/>
      <c r="O440" s="165"/>
      <c r="P440" s="165"/>
      <c r="Q440" s="165"/>
      <c r="R440" s="165"/>
      <c r="S440" s="165"/>
    </row>
    <row r="441" spans="1:19" ht="24">
      <c r="A441" s="165"/>
      <c r="B441" s="165"/>
      <c r="C441" s="37" t="s">
        <v>41</v>
      </c>
      <c r="D441" s="37" t="s">
        <v>717</v>
      </c>
      <c r="E441" s="165"/>
      <c r="F441" s="165"/>
      <c r="G441" s="165"/>
      <c r="H441" s="165"/>
      <c r="I441" s="165"/>
      <c r="J441" s="165"/>
      <c r="K441" s="37" t="s">
        <v>718</v>
      </c>
      <c r="L441" s="165"/>
      <c r="M441" s="165"/>
      <c r="N441" s="165"/>
      <c r="O441" s="165"/>
      <c r="P441" s="165"/>
      <c r="Q441" s="165"/>
      <c r="R441" s="165"/>
      <c r="S441" s="165"/>
    </row>
    <row r="442" spans="1:19" ht="24">
      <c r="A442" s="165">
        <v>59</v>
      </c>
      <c r="B442" s="165" t="s">
        <v>725</v>
      </c>
      <c r="C442" s="37" t="s">
        <v>22</v>
      </c>
      <c r="D442" s="37" t="s">
        <v>136</v>
      </c>
      <c r="E442" s="165"/>
      <c r="F442" s="165"/>
      <c r="G442" s="165" t="s">
        <v>726</v>
      </c>
      <c r="H442" s="37" t="s">
        <v>708</v>
      </c>
      <c r="I442" s="179">
        <v>12976275.68</v>
      </c>
      <c r="J442" s="165">
        <v>12117908.09</v>
      </c>
      <c r="K442" s="37" t="s">
        <v>709</v>
      </c>
      <c r="L442" s="165" t="s">
        <v>28</v>
      </c>
      <c r="M442" s="165" t="s">
        <v>520</v>
      </c>
      <c r="N442" s="165">
        <v>971.99</v>
      </c>
      <c r="O442" s="165"/>
      <c r="P442" s="165">
        <v>160</v>
      </c>
      <c r="Q442" s="165" t="s">
        <v>30</v>
      </c>
      <c r="R442" s="179" t="s">
        <v>31</v>
      </c>
      <c r="S442" s="165" t="s">
        <v>727</v>
      </c>
    </row>
    <row r="443" spans="1:19" ht="24">
      <c r="A443" s="165"/>
      <c r="B443" s="165"/>
      <c r="C443" s="37" t="s">
        <v>33</v>
      </c>
      <c r="D443" s="37" t="s">
        <v>728</v>
      </c>
      <c r="E443" s="165"/>
      <c r="F443" s="165"/>
      <c r="G443" s="165"/>
      <c r="H443" s="165" t="s">
        <v>729</v>
      </c>
      <c r="I443" s="181"/>
      <c r="J443" s="165"/>
      <c r="K443" s="37" t="s">
        <v>730</v>
      </c>
      <c r="L443" s="165"/>
      <c r="M443" s="165"/>
      <c r="N443" s="165"/>
      <c r="O443" s="165"/>
      <c r="P443" s="165"/>
      <c r="Q443" s="165"/>
      <c r="R443" s="180"/>
      <c r="S443" s="165"/>
    </row>
    <row r="444" spans="1:19" ht="24">
      <c r="A444" s="165"/>
      <c r="B444" s="165"/>
      <c r="C444" s="37" t="s">
        <v>39</v>
      </c>
      <c r="D444" s="37" t="s">
        <v>731</v>
      </c>
      <c r="E444" s="165"/>
      <c r="F444" s="165"/>
      <c r="G444" s="165"/>
      <c r="H444" s="165"/>
      <c r="I444" s="165" t="s">
        <v>732</v>
      </c>
      <c r="J444" s="165"/>
      <c r="K444" s="37" t="s">
        <v>733</v>
      </c>
      <c r="L444" s="165"/>
      <c r="M444" s="165"/>
      <c r="N444" s="165"/>
      <c r="O444" s="165"/>
      <c r="P444" s="165"/>
      <c r="Q444" s="165"/>
      <c r="R444" s="180"/>
      <c r="S444" s="165"/>
    </row>
    <row r="445" spans="1:19" ht="24">
      <c r="A445" s="165"/>
      <c r="B445" s="165"/>
      <c r="C445" s="37" t="s">
        <v>41</v>
      </c>
      <c r="D445" s="37" t="s">
        <v>717</v>
      </c>
      <c r="E445" s="165"/>
      <c r="F445" s="165"/>
      <c r="G445" s="165"/>
      <c r="H445" s="165"/>
      <c r="I445" s="165"/>
      <c r="J445" s="165"/>
      <c r="K445" s="37" t="s">
        <v>734</v>
      </c>
      <c r="L445" s="165"/>
      <c r="M445" s="165"/>
      <c r="N445" s="165"/>
      <c r="O445" s="165"/>
      <c r="P445" s="165"/>
      <c r="Q445" s="165"/>
      <c r="R445" s="181"/>
      <c r="S445" s="165"/>
    </row>
    <row r="446" spans="1:19" ht="24">
      <c r="A446" s="165">
        <v>60</v>
      </c>
      <c r="B446" s="165" t="s">
        <v>4236</v>
      </c>
      <c r="C446" s="37" t="s">
        <v>22</v>
      </c>
      <c r="D446" s="37" t="s">
        <v>136</v>
      </c>
      <c r="E446" s="165">
        <v>1368.87</v>
      </c>
      <c r="F446" s="165" t="s">
        <v>137</v>
      </c>
      <c r="G446" s="165" t="s">
        <v>735</v>
      </c>
      <c r="H446" s="37" t="s">
        <v>736</v>
      </c>
      <c r="I446" s="165">
        <v>4750503.81</v>
      </c>
      <c r="J446" s="165">
        <v>4441721.06</v>
      </c>
      <c r="K446" s="37" t="s">
        <v>737</v>
      </c>
      <c r="L446" s="165" t="s">
        <v>28</v>
      </c>
      <c r="M446" s="165" t="s">
        <v>520</v>
      </c>
      <c r="N446" s="165">
        <v>529.46</v>
      </c>
      <c r="O446" s="165"/>
      <c r="P446" s="165">
        <v>105</v>
      </c>
      <c r="Q446" s="165" t="s">
        <v>30</v>
      </c>
      <c r="R446" s="165" t="s">
        <v>31</v>
      </c>
      <c r="S446" s="165" t="s">
        <v>738</v>
      </c>
    </row>
    <row r="447" spans="1:19" ht="24">
      <c r="A447" s="165"/>
      <c r="B447" s="165"/>
      <c r="C447" s="37" t="s">
        <v>33</v>
      </c>
      <c r="D447" s="37" t="s">
        <v>739</v>
      </c>
      <c r="E447" s="165"/>
      <c r="F447" s="165"/>
      <c r="G447" s="165"/>
      <c r="H447" s="165" t="s">
        <v>740</v>
      </c>
      <c r="I447" s="165"/>
      <c r="J447" s="165"/>
      <c r="K447" s="37" t="s">
        <v>741</v>
      </c>
      <c r="L447" s="165"/>
      <c r="M447" s="165"/>
      <c r="N447" s="165"/>
      <c r="O447" s="165"/>
      <c r="P447" s="165"/>
      <c r="Q447" s="165"/>
      <c r="R447" s="165"/>
      <c r="S447" s="165"/>
    </row>
    <row r="448" spans="1:19" ht="24">
      <c r="A448" s="165"/>
      <c r="B448" s="165"/>
      <c r="C448" s="37" t="s">
        <v>39</v>
      </c>
      <c r="D448" s="37" t="s">
        <v>40</v>
      </c>
      <c r="E448" s="165"/>
      <c r="F448" s="165"/>
      <c r="G448" s="165"/>
      <c r="H448" s="165"/>
      <c r="I448" s="165" t="s">
        <v>742</v>
      </c>
      <c r="J448" s="165"/>
      <c r="K448" s="37" t="s">
        <v>743</v>
      </c>
      <c r="L448" s="165"/>
      <c r="M448" s="165"/>
      <c r="N448" s="165"/>
      <c r="O448" s="165"/>
      <c r="P448" s="165"/>
      <c r="Q448" s="165"/>
      <c r="R448" s="165"/>
      <c r="S448" s="165"/>
    </row>
    <row r="449" spans="1:19" ht="24">
      <c r="A449" s="165"/>
      <c r="B449" s="165"/>
      <c r="C449" s="37" t="s">
        <v>41</v>
      </c>
      <c r="D449" s="37" t="s">
        <v>42</v>
      </c>
      <c r="E449" s="165"/>
      <c r="F449" s="165"/>
      <c r="G449" s="165"/>
      <c r="H449" s="165"/>
      <c r="I449" s="165"/>
      <c r="J449" s="165"/>
      <c r="K449" s="37" t="s">
        <v>744</v>
      </c>
      <c r="L449" s="165"/>
      <c r="M449" s="165"/>
      <c r="N449" s="165"/>
      <c r="O449" s="165"/>
      <c r="P449" s="165"/>
      <c r="Q449" s="165"/>
      <c r="R449" s="165"/>
      <c r="S449" s="165"/>
    </row>
    <row r="450" spans="1:19" ht="24">
      <c r="A450" s="165"/>
      <c r="B450" s="165" t="s">
        <v>745</v>
      </c>
      <c r="C450" s="37" t="s">
        <v>22</v>
      </c>
      <c r="D450" s="37" t="s">
        <v>136</v>
      </c>
      <c r="E450" s="165"/>
      <c r="F450" s="165" t="s">
        <v>137</v>
      </c>
      <c r="G450" s="165" t="s">
        <v>746</v>
      </c>
      <c r="H450" s="37" t="s">
        <v>736</v>
      </c>
      <c r="I450" s="165">
        <v>4538026.33</v>
      </c>
      <c r="J450" s="165">
        <v>4304319.66</v>
      </c>
      <c r="K450" s="37" t="s">
        <v>737</v>
      </c>
      <c r="L450" s="165" t="s">
        <v>28</v>
      </c>
      <c r="M450" s="165" t="s">
        <v>520</v>
      </c>
      <c r="N450" s="165">
        <v>529.38</v>
      </c>
      <c r="O450" s="165"/>
      <c r="P450" s="165">
        <v>105</v>
      </c>
      <c r="Q450" s="165" t="s">
        <v>30</v>
      </c>
      <c r="R450" s="165" t="s">
        <v>31</v>
      </c>
      <c r="S450" s="165" t="s">
        <v>738</v>
      </c>
    </row>
    <row r="451" spans="1:19" ht="24">
      <c r="A451" s="165"/>
      <c r="B451" s="165"/>
      <c r="C451" s="37" t="s">
        <v>33</v>
      </c>
      <c r="D451" s="37" t="s">
        <v>747</v>
      </c>
      <c r="E451" s="165"/>
      <c r="F451" s="165"/>
      <c r="G451" s="165"/>
      <c r="H451" s="165" t="s">
        <v>740</v>
      </c>
      <c r="I451" s="165"/>
      <c r="J451" s="165"/>
      <c r="K451" s="37" t="s">
        <v>741</v>
      </c>
      <c r="L451" s="165"/>
      <c r="M451" s="165"/>
      <c r="N451" s="165"/>
      <c r="O451" s="165"/>
      <c r="P451" s="165"/>
      <c r="Q451" s="165"/>
      <c r="R451" s="165"/>
      <c r="S451" s="165"/>
    </row>
    <row r="452" spans="1:19" ht="24">
      <c r="A452" s="165"/>
      <c r="B452" s="165"/>
      <c r="C452" s="37" t="s">
        <v>39</v>
      </c>
      <c r="D452" s="37" t="s">
        <v>40</v>
      </c>
      <c r="E452" s="165"/>
      <c r="F452" s="165"/>
      <c r="G452" s="165"/>
      <c r="H452" s="165"/>
      <c r="I452" s="165" t="s">
        <v>748</v>
      </c>
      <c r="J452" s="165"/>
      <c r="K452" s="37" t="s">
        <v>743</v>
      </c>
      <c r="L452" s="165"/>
      <c r="M452" s="165"/>
      <c r="N452" s="165"/>
      <c r="O452" s="165"/>
      <c r="P452" s="165"/>
      <c r="Q452" s="165"/>
      <c r="R452" s="165"/>
      <c r="S452" s="165"/>
    </row>
    <row r="453" spans="1:19" ht="24">
      <c r="A453" s="165"/>
      <c r="B453" s="165"/>
      <c r="C453" s="37" t="s">
        <v>41</v>
      </c>
      <c r="D453" s="37" t="s">
        <v>42</v>
      </c>
      <c r="E453" s="165"/>
      <c r="F453" s="165"/>
      <c r="G453" s="165"/>
      <c r="H453" s="165"/>
      <c r="I453" s="165"/>
      <c r="J453" s="165"/>
      <c r="K453" s="37" t="s">
        <v>744</v>
      </c>
      <c r="L453" s="165"/>
      <c r="M453" s="165"/>
      <c r="N453" s="165"/>
      <c r="O453" s="165"/>
      <c r="P453" s="165"/>
      <c r="Q453" s="165"/>
      <c r="R453" s="165"/>
      <c r="S453" s="165"/>
    </row>
    <row r="454" spans="1:19" ht="14.25">
      <c r="A454" s="166" t="s">
        <v>749</v>
      </c>
      <c r="B454" s="167"/>
      <c r="C454" s="167"/>
      <c r="D454" s="167"/>
      <c r="E454" s="167"/>
      <c r="F454" s="167"/>
      <c r="G454" s="167"/>
      <c r="H454" s="167"/>
      <c r="I454" s="167"/>
      <c r="J454" s="167"/>
      <c r="K454" s="167"/>
      <c r="L454" s="167"/>
      <c r="M454" s="167"/>
      <c r="N454" s="167"/>
      <c r="O454" s="167"/>
      <c r="P454" s="167"/>
      <c r="Q454" s="167"/>
      <c r="R454" s="167"/>
      <c r="S454" s="168"/>
    </row>
    <row r="455" spans="1:19" ht="24">
      <c r="A455" s="165">
        <v>61</v>
      </c>
      <c r="B455" s="165" t="s">
        <v>4237</v>
      </c>
      <c r="C455" s="37" t="s">
        <v>22</v>
      </c>
      <c r="D455" s="37" t="s">
        <v>23</v>
      </c>
      <c r="E455" s="165">
        <v>250</v>
      </c>
      <c r="F455" s="165" t="s">
        <v>750</v>
      </c>
      <c r="G455" s="165" t="s">
        <v>751</v>
      </c>
      <c r="H455" s="37" t="s">
        <v>752</v>
      </c>
      <c r="I455" s="165">
        <v>1969634.24</v>
      </c>
      <c r="J455" s="165">
        <v>1870003.26</v>
      </c>
      <c r="K455" s="37" t="s">
        <v>753</v>
      </c>
      <c r="L455" s="165" t="s">
        <v>28</v>
      </c>
      <c r="M455" s="165" t="s">
        <v>29</v>
      </c>
      <c r="N455" s="165">
        <v>82.88</v>
      </c>
      <c r="O455" s="165"/>
      <c r="P455" s="165">
        <v>30</v>
      </c>
      <c r="Q455" s="165" t="s">
        <v>30</v>
      </c>
      <c r="R455" s="165" t="s">
        <v>31</v>
      </c>
      <c r="S455" s="165" t="s">
        <v>754</v>
      </c>
    </row>
    <row r="456" spans="1:19" ht="24">
      <c r="A456" s="165"/>
      <c r="B456" s="165"/>
      <c r="C456" s="37" t="s">
        <v>33</v>
      </c>
      <c r="D456" s="37" t="s">
        <v>302</v>
      </c>
      <c r="E456" s="165"/>
      <c r="F456" s="165"/>
      <c r="G456" s="165"/>
      <c r="H456" s="165" t="s">
        <v>755</v>
      </c>
      <c r="I456" s="165"/>
      <c r="J456" s="165"/>
      <c r="K456" s="37" t="s">
        <v>756</v>
      </c>
      <c r="L456" s="165"/>
      <c r="M456" s="165"/>
      <c r="N456" s="165"/>
      <c r="O456" s="165"/>
      <c r="P456" s="165"/>
      <c r="Q456" s="165"/>
      <c r="R456" s="165"/>
      <c r="S456" s="165"/>
    </row>
    <row r="457" spans="1:19" ht="24">
      <c r="A457" s="165"/>
      <c r="B457" s="165"/>
      <c r="C457" s="37" t="s">
        <v>39</v>
      </c>
      <c r="D457" s="37" t="s">
        <v>40</v>
      </c>
      <c r="E457" s="165"/>
      <c r="F457" s="165"/>
      <c r="G457" s="165"/>
      <c r="H457" s="165"/>
      <c r="I457" s="165" t="s">
        <v>757</v>
      </c>
      <c r="J457" s="165"/>
      <c r="K457" s="37" t="s">
        <v>758</v>
      </c>
      <c r="L457" s="165"/>
      <c r="M457" s="165"/>
      <c r="N457" s="165"/>
      <c r="O457" s="165"/>
      <c r="P457" s="165"/>
      <c r="Q457" s="165"/>
      <c r="R457" s="165"/>
      <c r="S457" s="165"/>
    </row>
    <row r="458" spans="1:19" ht="24">
      <c r="A458" s="165"/>
      <c r="B458" s="165"/>
      <c r="C458" s="37" t="s">
        <v>41</v>
      </c>
      <c r="D458" s="37" t="s">
        <v>42</v>
      </c>
      <c r="E458" s="165"/>
      <c r="F458" s="165"/>
      <c r="G458" s="165"/>
      <c r="H458" s="165"/>
      <c r="I458" s="165"/>
      <c r="J458" s="165"/>
      <c r="K458" s="37" t="s">
        <v>759</v>
      </c>
      <c r="L458" s="165"/>
      <c r="M458" s="165"/>
      <c r="N458" s="165"/>
      <c r="O458" s="165"/>
      <c r="P458" s="165"/>
      <c r="Q458" s="165"/>
      <c r="R458" s="165"/>
      <c r="S458" s="165"/>
    </row>
    <row r="459" spans="1:19" ht="24">
      <c r="A459" s="165">
        <v>62</v>
      </c>
      <c r="B459" s="165" t="s">
        <v>4238</v>
      </c>
      <c r="C459" s="37" t="s">
        <v>22</v>
      </c>
      <c r="D459" s="37" t="s">
        <v>23</v>
      </c>
      <c r="E459" s="165">
        <v>300</v>
      </c>
      <c r="F459" s="165" t="s">
        <v>760</v>
      </c>
      <c r="G459" s="165" t="s">
        <v>761</v>
      </c>
      <c r="H459" s="37" t="s">
        <v>752</v>
      </c>
      <c r="I459" s="165">
        <v>1265798.57</v>
      </c>
      <c r="J459" s="165">
        <v>1223737.1</v>
      </c>
      <c r="K459" s="37" t="s">
        <v>762</v>
      </c>
      <c r="L459" s="165" t="s">
        <v>28</v>
      </c>
      <c r="M459" s="165" t="s">
        <v>29</v>
      </c>
      <c r="N459" s="165">
        <v>154.84</v>
      </c>
      <c r="O459" s="165"/>
      <c r="P459" s="165">
        <v>80</v>
      </c>
      <c r="Q459" s="165" t="s">
        <v>59</v>
      </c>
      <c r="R459" s="165" t="s">
        <v>31</v>
      </c>
      <c r="S459" s="165" t="s">
        <v>763</v>
      </c>
    </row>
    <row r="460" spans="1:19" ht="24">
      <c r="A460" s="165"/>
      <c r="B460" s="165"/>
      <c r="C460" s="37" t="s">
        <v>33</v>
      </c>
      <c r="D460" s="37" t="s">
        <v>764</v>
      </c>
      <c r="E460" s="165"/>
      <c r="F460" s="165"/>
      <c r="G460" s="165"/>
      <c r="H460" s="165" t="s">
        <v>755</v>
      </c>
      <c r="I460" s="165"/>
      <c r="J460" s="165"/>
      <c r="K460" s="37" t="s">
        <v>765</v>
      </c>
      <c r="L460" s="165"/>
      <c r="M460" s="165"/>
      <c r="N460" s="165"/>
      <c r="O460" s="165"/>
      <c r="P460" s="165"/>
      <c r="Q460" s="165"/>
      <c r="R460" s="165"/>
      <c r="S460" s="165"/>
    </row>
    <row r="461" spans="1:19" ht="24">
      <c r="A461" s="165"/>
      <c r="B461" s="165"/>
      <c r="C461" s="37" t="s">
        <v>39</v>
      </c>
      <c r="D461" s="37" t="s">
        <v>40</v>
      </c>
      <c r="E461" s="165"/>
      <c r="F461" s="165"/>
      <c r="G461" s="165"/>
      <c r="H461" s="165"/>
      <c r="I461" s="165" t="s">
        <v>766</v>
      </c>
      <c r="J461" s="165"/>
      <c r="K461" s="37" t="s">
        <v>767</v>
      </c>
      <c r="L461" s="165"/>
      <c r="M461" s="165"/>
      <c r="N461" s="165"/>
      <c r="O461" s="165"/>
      <c r="P461" s="165"/>
      <c r="Q461" s="165"/>
      <c r="R461" s="165"/>
      <c r="S461" s="165"/>
    </row>
    <row r="462" spans="1:19" ht="24">
      <c r="A462" s="165"/>
      <c r="B462" s="165"/>
      <c r="C462" s="37" t="s">
        <v>41</v>
      </c>
      <c r="D462" s="37" t="s">
        <v>42</v>
      </c>
      <c r="E462" s="165"/>
      <c r="F462" s="165"/>
      <c r="G462" s="165"/>
      <c r="H462" s="165"/>
      <c r="I462" s="165"/>
      <c r="J462" s="165"/>
      <c r="K462" s="37" t="s">
        <v>768</v>
      </c>
      <c r="L462" s="165"/>
      <c r="M462" s="165"/>
      <c r="N462" s="165"/>
      <c r="O462" s="165"/>
      <c r="P462" s="165"/>
      <c r="Q462" s="165"/>
      <c r="R462" s="165"/>
      <c r="S462" s="165"/>
    </row>
    <row r="463" spans="1:19" ht="24">
      <c r="A463" s="165">
        <v>63</v>
      </c>
      <c r="B463" s="165" t="s">
        <v>4239</v>
      </c>
      <c r="C463" s="37" t="s">
        <v>22</v>
      </c>
      <c r="D463" s="37" t="s">
        <v>23</v>
      </c>
      <c r="E463" s="165">
        <v>1040</v>
      </c>
      <c r="F463" s="165" t="s">
        <v>769</v>
      </c>
      <c r="G463" s="165" t="s">
        <v>770</v>
      </c>
      <c r="H463" s="37" t="s">
        <v>752</v>
      </c>
      <c r="I463" s="165">
        <v>9605074.68</v>
      </c>
      <c r="J463" s="165">
        <v>9284737.29</v>
      </c>
      <c r="K463" s="37" t="s">
        <v>771</v>
      </c>
      <c r="L463" s="165" t="s">
        <v>28</v>
      </c>
      <c r="M463" s="165" t="s">
        <v>29</v>
      </c>
      <c r="N463" s="165">
        <v>1074.94</v>
      </c>
      <c r="O463" s="165"/>
      <c r="P463" s="165">
        <v>90</v>
      </c>
      <c r="Q463" s="165" t="s">
        <v>59</v>
      </c>
      <c r="R463" s="165" t="s">
        <v>31</v>
      </c>
      <c r="S463" s="165" t="s">
        <v>772</v>
      </c>
    </row>
    <row r="464" spans="1:19" ht="24">
      <c r="A464" s="165"/>
      <c r="B464" s="165"/>
      <c r="C464" s="37" t="s">
        <v>33</v>
      </c>
      <c r="D464" s="37" t="s">
        <v>764</v>
      </c>
      <c r="E464" s="165"/>
      <c r="F464" s="165"/>
      <c r="G464" s="165"/>
      <c r="H464" s="165" t="s">
        <v>755</v>
      </c>
      <c r="I464" s="165"/>
      <c r="J464" s="165"/>
      <c r="K464" s="37" t="s">
        <v>773</v>
      </c>
      <c r="L464" s="165"/>
      <c r="M464" s="165"/>
      <c r="N464" s="165"/>
      <c r="O464" s="165"/>
      <c r="P464" s="165"/>
      <c r="Q464" s="165"/>
      <c r="R464" s="165"/>
      <c r="S464" s="165"/>
    </row>
    <row r="465" spans="1:19" ht="24">
      <c r="A465" s="165"/>
      <c r="B465" s="165"/>
      <c r="C465" s="37" t="s">
        <v>39</v>
      </c>
      <c r="D465" s="37" t="s">
        <v>40</v>
      </c>
      <c r="E465" s="165"/>
      <c r="F465" s="165"/>
      <c r="G465" s="165"/>
      <c r="H465" s="165"/>
      <c r="I465" s="165" t="s">
        <v>774</v>
      </c>
      <c r="J465" s="165"/>
      <c r="K465" s="37" t="s">
        <v>775</v>
      </c>
      <c r="L465" s="165"/>
      <c r="M465" s="165"/>
      <c r="N465" s="165"/>
      <c r="O465" s="165"/>
      <c r="P465" s="165"/>
      <c r="Q465" s="165"/>
      <c r="R465" s="165"/>
      <c r="S465" s="165"/>
    </row>
    <row r="466" spans="1:19" ht="24">
      <c r="A466" s="165"/>
      <c r="B466" s="165"/>
      <c r="C466" s="37" t="s">
        <v>41</v>
      </c>
      <c r="D466" s="37" t="s">
        <v>42</v>
      </c>
      <c r="E466" s="165"/>
      <c r="F466" s="165"/>
      <c r="G466" s="165"/>
      <c r="H466" s="165"/>
      <c r="I466" s="165"/>
      <c r="J466" s="165"/>
      <c r="K466" s="37" t="s">
        <v>776</v>
      </c>
      <c r="L466" s="165"/>
      <c r="M466" s="165"/>
      <c r="N466" s="165"/>
      <c r="O466" s="165"/>
      <c r="P466" s="165"/>
      <c r="Q466" s="165"/>
      <c r="R466" s="165"/>
      <c r="S466" s="165"/>
    </row>
    <row r="467" spans="1:19" ht="24">
      <c r="A467" s="165">
        <v>64</v>
      </c>
      <c r="B467" s="165" t="s">
        <v>4240</v>
      </c>
      <c r="C467" s="37" t="s">
        <v>22</v>
      </c>
      <c r="D467" s="37" t="s">
        <v>23</v>
      </c>
      <c r="E467" s="165">
        <v>2200</v>
      </c>
      <c r="F467" s="165" t="s">
        <v>777</v>
      </c>
      <c r="G467" s="165" t="s">
        <v>778</v>
      </c>
      <c r="H467" s="37" t="s">
        <v>779</v>
      </c>
      <c r="I467" s="165">
        <v>3283573.37</v>
      </c>
      <c r="J467" s="165">
        <v>3180546.57</v>
      </c>
      <c r="K467" s="37" t="s">
        <v>780</v>
      </c>
      <c r="L467" s="165" t="s">
        <v>28</v>
      </c>
      <c r="M467" s="165" t="s">
        <v>29</v>
      </c>
      <c r="N467" s="165">
        <v>273.57</v>
      </c>
      <c r="O467" s="165"/>
      <c r="P467" s="165">
        <v>150</v>
      </c>
      <c r="Q467" s="165" t="s">
        <v>30</v>
      </c>
      <c r="R467" s="165" t="s">
        <v>31</v>
      </c>
      <c r="S467" s="165" t="s">
        <v>412</v>
      </c>
    </row>
    <row r="468" spans="1:19" ht="24.75" customHeight="1">
      <c r="A468" s="165"/>
      <c r="B468" s="165"/>
      <c r="C468" s="37" t="s">
        <v>33</v>
      </c>
      <c r="D468" s="37" t="s">
        <v>781</v>
      </c>
      <c r="E468" s="165"/>
      <c r="F468" s="165"/>
      <c r="G468" s="165"/>
      <c r="H468" s="165" t="s">
        <v>782</v>
      </c>
      <c r="I468" s="165"/>
      <c r="J468" s="165"/>
      <c r="K468" s="37" t="s">
        <v>783</v>
      </c>
      <c r="L468" s="165"/>
      <c r="M468" s="165"/>
      <c r="N468" s="165"/>
      <c r="O468" s="165"/>
      <c r="P468" s="165"/>
      <c r="Q468" s="165"/>
      <c r="R468" s="165"/>
      <c r="S468" s="165"/>
    </row>
    <row r="469" spans="1:19" ht="24">
      <c r="A469" s="165"/>
      <c r="B469" s="165"/>
      <c r="C469" s="37" t="s">
        <v>39</v>
      </c>
      <c r="D469" s="37" t="s">
        <v>40</v>
      </c>
      <c r="E469" s="165"/>
      <c r="F469" s="165"/>
      <c r="G469" s="165"/>
      <c r="H469" s="165"/>
      <c r="I469" s="165" t="s">
        <v>784</v>
      </c>
      <c r="J469" s="165"/>
      <c r="K469" s="37" t="s">
        <v>785</v>
      </c>
      <c r="L469" s="165"/>
      <c r="M469" s="165"/>
      <c r="N469" s="165"/>
      <c r="O469" s="165"/>
      <c r="P469" s="165"/>
      <c r="Q469" s="165"/>
      <c r="R469" s="165"/>
      <c r="S469" s="165"/>
    </row>
    <row r="470" spans="1:19" ht="24">
      <c r="A470" s="165"/>
      <c r="B470" s="165"/>
      <c r="C470" s="37" t="s">
        <v>41</v>
      </c>
      <c r="D470" s="37" t="s">
        <v>42</v>
      </c>
      <c r="E470" s="165"/>
      <c r="F470" s="165"/>
      <c r="G470" s="165"/>
      <c r="H470" s="165"/>
      <c r="I470" s="165"/>
      <c r="J470" s="165"/>
      <c r="K470" s="37" t="s">
        <v>786</v>
      </c>
      <c r="L470" s="165"/>
      <c r="M470" s="165"/>
      <c r="N470" s="165"/>
      <c r="O470" s="165"/>
      <c r="P470" s="165"/>
      <c r="Q470" s="165"/>
      <c r="R470" s="165"/>
      <c r="S470" s="165"/>
    </row>
    <row r="471" spans="1:19" ht="24">
      <c r="A471" s="165"/>
      <c r="B471" s="165" t="s">
        <v>4241</v>
      </c>
      <c r="C471" s="37" t="s">
        <v>22</v>
      </c>
      <c r="D471" s="37" t="s">
        <v>23</v>
      </c>
      <c r="E471" s="165"/>
      <c r="F471" s="165"/>
      <c r="G471" s="165"/>
      <c r="H471" s="37" t="s">
        <v>779</v>
      </c>
      <c r="I471" s="165">
        <v>3164225.45</v>
      </c>
      <c r="J471" s="165">
        <v>3068016.85</v>
      </c>
      <c r="K471" s="37" t="s">
        <v>780</v>
      </c>
      <c r="L471" s="165" t="s">
        <v>28</v>
      </c>
      <c r="M471" s="165" t="s">
        <v>29</v>
      </c>
      <c r="N471" s="165">
        <v>351.16</v>
      </c>
      <c r="O471" s="165"/>
      <c r="P471" s="165">
        <v>150</v>
      </c>
      <c r="Q471" s="165" t="s">
        <v>30</v>
      </c>
      <c r="R471" s="165" t="s">
        <v>31</v>
      </c>
      <c r="S471" s="165" t="s">
        <v>488</v>
      </c>
    </row>
    <row r="472" spans="1:19" ht="18.75" customHeight="1">
      <c r="A472" s="165"/>
      <c r="B472" s="165"/>
      <c r="C472" s="37" t="s">
        <v>33</v>
      </c>
      <c r="D472" s="37" t="s">
        <v>480</v>
      </c>
      <c r="E472" s="165"/>
      <c r="F472" s="165"/>
      <c r="G472" s="165"/>
      <c r="H472" s="165" t="s">
        <v>782</v>
      </c>
      <c r="I472" s="165"/>
      <c r="J472" s="165"/>
      <c r="K472" s="37" t="s">
        <v>783</v>
      </c>
      <c r="L472" s="165"/>
      <c r="M472" s="165"/>
      <c r="N472" s="165"/>
      <c r="O472" s="165"/>
      <c r="P472" s="165"/>
      <c r="Q472" s="165"/>
      <c r="R472" s="165"/>
      <c r="S472" s="165"/>
    </row>
    <row r="473" spans="1:19" ht="18.75" customHeight="1">
      <c r="A473" s="165"/>
      <c r="B473" s="165"/>
      <c r="C473" s="37" t="s">
        <v>39</v>
      </c>
      <c r="D473" s="37" t="s">
        <v>40</v>
      </c>
      <c r="E473" s="165"/>
      <c r="F473" s="165"/>
      <c r="G473" s="165"/>
      <c r="H473" s="165"/>
      <c r="I473" s="165" t="s">
        <v>787</v>
      </c>
      <c r="J473" s="165"/>
      <c r="K473" s="37" t="s">
        <v>788</v>
      </c>
      <c r="L473" s="165"/>
      <c r="M473" s="165"/>
      <c r="N473" s="165"/>
      <c r="O473" s="165"/>
      <c r="P473" s="165"/>
      <c r="Q473" s="165"/>
      <c r="R473" s="165"/>
      <c r="S473" s="165"/>
    </row>
    <row r="474" spans="1:19" ht="24">
      <c r="A474" s="165"/>
      <c r="B474" s="165"/>
      <c r="C474" s="37" t="s">
        <v>41</v>
      </c>
      <c r="D474" s="37" t="s">
        <v>42</v>
      </c>
      <c r="E474" s="165"/>
      <c r="F474" s="165"/>
      <c r="G474" s="165"/>
      <c r="H474" s="165"/>
      <c r="I474" s="165"/>
      <c r="J474" s="165"/>
      <c r="K474" s="37" t="s">
        <v>786</v>
      </c>
      <c r="L474" s="165"/>
      <c r="M474" s="165"/>
      <c r="N474" s="165"/>
      <c r="O474" s="165"/>
      <c r="P474" s="165"/>
      <c r="Q474" s="165"/>
      <c r="R474" s="165"/>
      <c r="S474" s="165"/>
    </row>
    <row r="475" spans="1:19" ht="24">
      <c r="A475" s="165">
        <v>65</v>
      </c>
      <c r="B475" s="165" t="s">
        <v>4242</v>
      </c>
      <c r="C475" s="37" t="s">
        <v>22</v>
      </c>
      <c r="D475" s="37" t="s">
        <v>23</v>
      </c>
      <c r="E475" s="165">
        <v>2800</v>
      </c>
      <c r="F475" s="165" t="s">
        <v>789</v>
      </c>
      <c r="G475" s="165" t="s">
        <v>790</v>
      </c>
      <c r="H475" s="37" t="s">
        <v>779</v>
      </c>
      <c r="I475" s="165">
        <v>7447432.53</v>
      </c>
      <c r="J475" s="165">
        <v>7216978.15</v>
      </c>
      <c r="K475" s="37" t="s">
        <v>780</v>
      </c>
      <c r="L475" s="165" t="s">
        <v>28</v>
      </c>
      <c r="M475" s="165" t="s">
        <v>29</v>
      </c>
      <c r="N475" s="165">
        <v>863.1</v>
      </c>
      <c r="O475" s="165"/>
      <c r="P475" s="165">
        <v>150</v>
      </c>
      <c r="Q475" s="165" t="s">
        <v>30</v>
      </c>
      <c r="R475" s="165" t="s">
        <v>31</v>
      </c>
      <c r="S475" s="165" t="s">
        <v>791</v>
      </c>
    </row>
    <row r="476" spans="1:19" ht="20.25" customHeight="1">
      <c r="A476" s="165"/>
      <c r="B476" s="165"/>
      <c r="C476" s="37" t="s">
        <v>33</v>
      </c>
      <c r="D476" s="37" t="s">
        <v>792</v>
      </c>
      <c r="E476" s="165"/>
      <c r="F476" s="165"/>
      <c r="G476" s="165"/>
      <c r="H476" s="165" t="s">
        <v>782</v>
      </c>
      <c r="I476" s="165"/>
      <c r="J476" s="165"/>
      <c r="K476" s="37" t="s">
        <v>783</v>
      </c>
      <c r="L476" s="165"/>
      <c r="M476" s="165"/>
      <c r="N476" s="165"/>
      <c r="O476" s="165"/>
      <c r="P476" s="165"/>
      <c r="Q476" s="165"/>
      <c r="R476" s="165"/>
      <c r="S476" s="165"/>
    </row>
    <row r="477" spans="1:19" ht="20.25" customHeight="1">
      <c r="A477" s="165"/>
      <c r="B477" s="165"/>
      <c r="C477" s="37" t="s">
        <v>39</v>
      </c>
      <c r="D477" s="37" t="s">
        <v>40</v>
      </c>
      <c r="E477" s="165"/>
      <c r="F477" s="165"/>
      <c r="G477" s="165"/>
      <c r="H477" s="165"/>
      <c r="I477" s="165" t="s">
        <v>793</v>
      </c>
      <c r="J477" s="165"/>
      <c r="K477" s="37" t="s">
        <v>788</v>
      </c>
      <c r="L477" s="165"/>
      <c r="M477" s="165"/>
      <c r="N477" s="165"/>
      <c r="O477" s="165"/>
      <c r="P477" s="165"/>
      <c r="Q477" s="165"/>
      <c r="R477" s="165"/>
      <c r="S477" s="165"/>
    </row>
    <row r="478" spans="1:19" ht="24">
      <c r="A478" s="165"/>
      <c r="B478" s="165"/>
      <c r="C478" s="37" t="s">
        <v>41</v>
      </c>
      <c r="D478" s="37" t="s">
        <v>42</v>
      </c>
      <c r="E478" s="165"/>
      <c r="F478" s="165"/>
      <c r="G478" s="165"/>
      <c r="H478" s="165"/>
      <c r="I478" s="165"/>
      <c r="J478" s="165"/>
      <c r="K478" s="37" t="s">
        <v>786</v>
      </c>
      <c r="L478" s="165"/>
      <c r="M478" s="165"/>
      <c r="N478" s="165"/>
      <c r="O478" s="165"/>
      <c r="P478" s="165"/>
      <c r="Q478" s="165"/>
      <c r="R478" s="165"/>
      <c r="S478" s="165"/>
    </row>
    <row r="479" spans="1:19" ht="24">
      <c r="A479" s="165">
        <v>65</v>
      </c>
      <c r="B479" s="165" t="s">
        <v>794</v>
      </c>
      <c r="C479" s="37" t="s">
        <v>22</v>
      </c>
      <c r="D479" s="37" t="s">
        <v>23</v>
      </c>
      <c r="E479" s="165"/>
      <c r="F479" s="165"/>
      <c r="G479" s="165"/>
      <c r="H479" s="37" t="s">
        <v>779</v>
      </c>
      <c r="I479" s="165">
        <v>5491491.98</v>
      </c>
      <c r="J479" s="165">
        <v>5317630.81</v>
      </c>
      <c r="K479" s="37" t="s">
        <v>780</v>
      </c>
      <c r="L479" s="165" t="s">
        <v>28</v>
      </c>
      <c r="M479" s="165" t="s">
        <v>29</v>
      </c>
      <c r="N479" s="165">
        <v>671.58</v>
      </c>
      <c r="O479" s="165"/>
      <c r="P479" s="165">
        <v>150</v>
      </c>
      <c r="Q479" s="165" t="s">
        <v>30</v>
      </c>
      <c r="R479" s="165" t="s">
        <v>31</v>
      </c>
      <c r="S479" s="165" t="s">
        <v>791</v>
      </c>
    </row>
    <row r="480" spans="1:19" ht="24">
      <c r="A480" s="165"/>
      <c r="B480" s="165"/>
      <c r="C480" s="37" t="s">
        <v>33</v>
      </c>
      <c r="D480" s="37" t="s">
        <v>722</v>
      </c>
      <c r="E480" s="165"/>
      <c r="F480" s="165"/>
      <c r="G480" s="165"/>
      <c r="H480" s="165" t="s">
        <v>782</v>
      </c>
      <c r="I480" s="165"/>
      <c r="J480" s="165"/>
      <c r="K480" s="37" t="s">
        <v>783</v>
      </c>
      <c r="L480" s="165"/>
      <c r="M480" s="165"/>
      <c r="N480" s="165"/>
      <c r="O480" s="165"/>
      <c r="P480" s="165"/>
      <c r="Q480" s="165"/>
      <c r="R480" s="165"/>
      <c r="S480" s="165"/>
    </row>
    <row r="481" spans="1:19" ht="24">
      <c r="A481" s="165"/>
      <c r="B481" s="165"/>
      <c r="C481" s="37" t="s">
        <v>39</v>
      </c>
      <c r="D481" s="37" t="s">
        <v>40</v>
      </c>
      <c r="E481" s="165"/>
      <c r="F481" s="165"/>
      <c r="G481" s="165"/>
      <c r="H481" s="165"/>
      <c r="I481" s="165" t="s">
        <v>795</v>
      </c>
      <c r="J481" s="165"/>
      <c r="K481" s="37" t="s">
        <v>788</v>
      </c>
      <c r="L481" s="165"/>
      <c r="M481" s="165"/>
      <c r="N481" s="165"/>
      <c r="O481" s="165"/>
      <c r="P481" s="165"/>
      <c r="Q481" s="165"/>
      <c r="R481" s="165"/>
      <c r="S481" s="165"/>
    </row>
    <row r="482" spans="1:19" ht="24">
      <c r="A482" s="165"/>
      <c r="B482" s="165"/>
      <c r="C482" s="37" t="s">
        <v>41</v>
      </c>
      <c r="D482" s="37" t="s">
        <v>42</v>
      </c>
      <c r="E482" s="165"/>
      <c r="F482" s="165"/>
      <c r="G482" s="165"/>
      <c r="H482" s="165"/>
      <c r="I482" s="165"/>
      <c r="J482" s="165"/>
      <c r="K482" s="37" t="s">
        <v>786</v>
      </c>
      <c r="L482" s="165"/>
      <c r="M482" s="165"/>
      <c r="N482" s="165"/>
      <c r="O482" s="165"/>
      <c r="P482" s="165"/>
      <c r="Q482" s="165"/>
      <c r="R482" s="165"/>
      <c r="S482" s="165"/>
    </row>
    <row r="483" spans="1:19" ht="24">
      <c r="A483" s="165">
        <v>66</v>
      </c>
      <c r="B483" s="165" t="s">
        <v>4243</v>
      </c>
      <c r="C483" s="37" t="s">
        <v>22</v>
      </c>
      <c r="D483" s="37" t="s">
        <v>23</v>
      </c>
      <c r="E483" s="165">
        <v>600</v>
      </c>
      <c r="F483" s="165" t="s">
        <v>796</v>
      </c>
      <c r="G483" s="165" t="s">
        <v>797</v>
      </c>
      <c r="H483" s="37" t="s">
        <v>752</v>
      </c>
      <c r="I483" s="165">
        <v>4468400</v>
      </c>
      <c r="J483" s="165">
        <v>4332869.11</v>
      </c>
      <c r="K483" s="37" t="s">
        <v>798</v>
      </c>
      <c r="L483" s="165" t="s">
        <v>28</v>
      </c>
      <c r="M483" s="165" t="s">
        <v>29</v>
      </c>
      <c r="N483" s="165">
        <v>876.4</v>
      </c>
      <c r="O483" s="165"/>
      <c r="P483" s="165">
        <v>75</v>
      </c>
      <c r="Q483" s="165" t="s">
        <v>30</v>
      </c>
      <c r="R483" s="165" t="s">
        <v>31</v>
      </c>
      <c r="S483" s="165" t="s">
        <v>799</v>
      </c>
    </row>
    <row r="484" spans="1:19" ht="24">
      <c r="A484" s="165"/>
      <c r="B484" s="165"/>
      <c r="C484" s="37" t="s">
        <v>33</v>
      </c>
      <c r="D484" s="37" t="s">
        <v>792</v>
      </c>
      <c r="E484" s="165"/>
      <c r="F484" s="165"/>
      <c r="G484" s="165"/>
      <c r="H484" s="165" t="s">
        <v>755</v>
      </c>
      <c r="I484" s="165"/>
      <c r="J484" s="165"/>
      <c r="K484" s="37" t="s">
        <v>800</v>
      </c>
      <c r="L484" s="165"/>
      <c r="M484" s="165"/>
      <c r="N484" s="165"/>
      <c r="O484" s="165"/>
      <c r="P484" s="165"/>
      <c r="Q484" s="165"/>
      <c r="R484" s="165"/>
      <c r="S484" s="165"/>
    </row>
    <row r="485" spans="1:19" ht="24">
      <c r="A485" s="165"/>
      <c r="B485" s="165"/>
      <c r="C485" s="37" t="s">
        <v>39</v>
      </c>
      <c r="D485" s="37" t="s">
        <v>40</v>
      </c>
      <c r="E485" s="165"/>
      <c r="F485" s="165"/>
      <c r="G485" s="165"/>
      <c r="H485" s="165"/>
      <c r="I485" s="165" t="s">
        <v>801</v>
      </c>
      <c r="J485" s="165"/>
      <c r="K485" s="37" t="s">
        <v>802</v>
      </c>
      <c r="L485" s="165"/>
      <c r="M485" s="165"/>
      <c r="N485" s="165"/>
      <c r="O485" s="165"/>
      <c r="P485" s="165"/>
      <c r="Q485" s="165"/>
      <c r="R485" s="165"/>
      <c r="S485" s="165"/>
    </row>
    <row r="486" spans="1:19" ht="24">
      <c r="A486" s="165"/>
      <c r="B486" s="165"/>
      <c r="C486" s="37" t="s">
        <v>41</v>
      </c>
      <c r="D486" s="37" t="s">
        <v>42</v>
      </c>
      <c r="E486" s="165"/>
      <c r="F486" s="165"/>
      <c r="G486" s="165"/>
      <c r="H486" s="165"/>
      <c r="I486" s="165"/>
      <c r="J486" s="165"/>
      <c r="K486" s="37" t="s">
        <v>803</v>
      </c>
      <c r="L486" s="165"/>
      <c r="M486" s="165"/>
      <c r="N486" s="165"/>
      <c r="O486" s="165"/>
      <c r="P486" s="165"/>
      <c r="Q486" s="165"/>
      <c r="R486" s="165"/>
      <c r="S486" s="165"/>
    </row>
    <row r="487" spans="1:19" ht="24">
      <c r="A487" s="165">
        <v>67</v>
      </c>
      <c r="B487" s="165" t="s">
        <v>4244</v>
      </c>
      <c r="C487" s="37" t="s">
        <v>22</v>
      </c>
      <c r="D487" s="37" t="s">
        <v>23</v>
      </c>
      <c r="E487" s="165">
        <v>800</v>
      </c>
      <c r="F487" s="165" t="s">
        <v>804</v>
      </c>
      <c r="G487" s="165" t="s">
        <v>805</v>
      </c>
      <c r="H487" s="37" t="s">
        <v>779</v>
      </c>
      <c r="I487" s="165">
        <v>4640403.47</v>
      </c>
      <c r="J487" s="165">
        <v>8806658.33</v>
      </c>
      <c r="K487" s="37" t="s">
        <v>798</v>
      </c>
      <c r="L487" s="165" t="s">
        <v>28</v>
      </c>
      <c r="M487" s="165" t="s">
        <v>29</v>
      </c>
      <c r="N487" s="165">
        <v>905.54</v>
      </c>
      <c r="O487" s="165"/>
      <c r="P487" s="165">
        <v>75</v>
      </c>
      <c r="Q487" s="165" t="s">
        <v>59</v>
      </c>
      <c r="R487" s="165" t="s">
        <v>31</v>
      </c>
      <c r="S487" s="165" t="s">
        <v>806</v>
      </c>
    </row>
    <row r="488" spans="1:19" ht="18" customHeight="1">
      <c r="A488" s="165"/>
      <c r="B488" s="165"/>
      <c r="C488" s="37" t="s">
        <v>33</v>
      </c>
      <c r="D488" s="37" t="s">
        <v>185</v>
      </c>
      <c r="E488" s="165"/>
      <c r="F488" s="165"/>
      <c r="G488" s="165"/>
      <c r="H488" s="165" t="s">
        <v>782</v>
      </c>
      <c r="I488" s="165"/>
      <c r="J488" s="165"/>
      <c r="K488" s="37" t="s">
        <v>800</v>
      </c>
      <c r="L488" s="165"/>
      <c r="M488" s="165"/>
      <c r="N488" s="165"/>
      <c r="O488" s="165"/>
      <c r="P488" s="165"/>
      <c r="Q488" s="165"/>
      <c r="R488" s="165"/>
      <c r="S488" s="165"/>
    </row>
    <row r="489" spans="1:19" ht="18" customHeight="1">
      <c r="A489" s="165"/>
      <c r="B489" s="165"/>
      <c r="C489" s="37" t="s">
        <v>39</v>
      </c>
      <c r="D489" s="37" t="s">
        <v>40</v>
      </c>
      <c r="E489" s="165"/>
      <c r="F489" s="165"/>
      <c r="G489" s="165"/>
      <c r="H489" s="165"/>
      <c r="I489" s="165" t="s">
        <v>807</v>
      </c>
      <c r="J489" s="165"/>
      <c r="K489" s="37" t="s">
        <v>808</v>
      </c>
      <c r="L489" s="165"/>
      <c r="M489" s="165"/>
      <c r="N489" s="165"/>
      <c r="O489" s="165"/>
      <c r="P489" s="165"/>
      <c r="Q489" s="165"/>
      <c r="R489" s="165"/>
      <c r="S489" s="165"/>
    </row>
    <row r="490" spans="1:19" ht="18" customHeight="1">
      <c r="A490" s="165"/>
      <c r="B490" s="165"/>
      <c r="C490" s="37" t="s">
        <v>41</v>
      </c>
      <c r="D490" s="37" t="s">
        <v>42</v>
      </c>
      <c r="E490" s="165"/>
      <c r="F490" s="165"/>
      <c r="G490" s="165"/>
      <c r="H490" s="165"/>
      <c r="I490" s="165"/>
      <c r="J490" s="165"/>
      <c r="K490" s="37" t="s">
        <v>809</v>
      </c>
      <c r="L490" s="165"/>
      <c r="M490" s="165"/>
      <c r="N490" s="165"/>
      <c r="O490" s="165"/>
      <c r="P490" s="165"/>
      <c r="Q490" s="165"/>
      <c r="R490" s="165"/>
      <c r="S490" s="165"/>
    </row>
    <row r="491" spans="1:19" ht="15.75" customHeight="1">
      <c r="A491" s="165">
        <v>68</v>
      </c>
      <c r="B491" s="165" t="s">
        <v>4245</v>
      </c>
      <c r="C491" s="37" t="s">
        <v>22</v>
      </c>
      <c r="D491" s="37" t="s">
        <v>23</v>
      </c>
      <c r="E491" s="165">
        <v>300</v>
      </c>
      <c r="F491" s="165" t="s">
        <v>810</v>
      </c>
      <c r="G491" s="165" t="s">
        <v>811</v>
      </c>
      <c r="H491" s="37" t="s">
        <v>752</v>
      </c>
      <c r="I491" s="165">
        <v>1608868.86</v>
      </c>
      <c r="J491" s="165">
        <v>1565630.05</v>
      </c>
      <c r="K491" s="37" t="s">
        <v>812</v>
      </c>
      <c r="L491" s="165" t="s">
        <v>28</v>
      </c>
      <c r="M491" s="165" t="s">
        <v>29</v>
      </c>
      <c r="N491" s="165">
        <v>169.3</v>
      </c>
      <c r="O491" s="165"/>
      <c r="P491" s="165">
        <v>60</v>
      </c>
      <c r="Q491" s="165" t="s">
        <v>30</v>
      </c>
      <c r="R491" s="165" t="s">
        <v>31</v>
      </c>
      <c r="S491" s="165" t="s">
        <v>813</v>
      </c>
    </row>
    <row r="492" spans="1:19" ht="15.75" customHeight="1">
      <c r="A492" s="165"/>
      <c r="B492" s="165"/>
      <c r="C492" s="37" t="s">
        <v>33</v>
      </c>
      <c r="D492" s="37" t="s">
        <v>814</v>
      </c>
      <c r="E492" s="165"/>
      <c r="F492" s="165"/>
      <c r="G492" s="165"/>
      <c r="H492" s="165" t="s">
        <v>755</v>
      </c>
      <c r="I492" s="165"/>
      <c r="J492" s="165"/>
      <c r="K492" s="37" t="s">
        <v>815</v>
      </c>
      <c r="L492" s="165"/>
      <c r="M492" s="165"/>
      <c r="N492" s="165"/>
      <c r="O492" s="165"/>
      <c r="P492" s="165"/>
      <c r="Q492" s="165"/>
      <c r="R492" s="165"/>
      <c r="S492" s="165"/>
    </row>
    <row r="493" spans="1:19" ht="15.75" customHeight="1">
      <c r="A493" s="165"/>
      <c r="B493" s="165"/>
      <c r="C493" s="37" t="s">
        <v>39</v>
      </c>
      <c r="D493" s="37" t="s">
        <v>40</v>
      </c>
      <c r="E493" s="165"/>
      <c r="F493" s="165"/>
      <c r="G493" s="165"/>
      <c r="H493" s="165"/>
      <c r="I493" s="165" t="s">
        <v>816</v>
      </c>
      <c r="J493" s="165"/>
      <c r="K493" s="37" t="s">
        <v>817</v>
      </c>
      <c r="L493" s="165"/>
      <c r="M493" s="165"/>
      <c r="N493" s="165"/>
      <c r="O493" s="165"/>
      <c r="P493" s="165"/>
      <c r="Q493" s="165"/>
      <c r="R493" s="165"/>
      <c r="S493" s="165"/>
    </row>
    <row r="494" spans="1:19" ht="15.75" customHeight="1">
      <c r="A494" s="165"/>
      <c r="B494" s="165"/>
      <c r="C494" s="37" t="s">
        <v>41</v>
      </c>
      <c r="D494" s="37" t="s">
        <v>42</v>
      </c>
      <c r="E494" s="165"/>
      <c r="F494" s="165"/>
      <c r="G494" s="165"/>
      <c r="H494" s="165"/>
      <c r="I494" s="165"/>
      <c r="J494" s="165"/>
      <c r="K494" s="37" t="s">
        <v>818</v>
      </c>
      <c r="L494" s="165"/>
      <c r="M494" s="165"/>
      <c r="N494" s="165"/>
      <c r="O494" s="165"/>
      <c r="P494" s="165"/>
      <c r="Q494" s="165"/>
      <c r="R494" s="165"/>
      <c r="S494" s="165"/>
    </row>
    <row r="495" spans="1:19" ht="24">
      <c r="A495" s="165">
        <v>69</v>
      </c>
      <c r="B495" s="165" t="s">
        <v>4246</v>
      </c>
      <c r="C495" s="37" t="s">
        <v>22</v>
      </c>
      <c r="D495" s="37" t="s">
        <v>23</v>
      </c>
      <c r="E495" s="165">
        <v>400</v>
      </c>
      <c r="F495" s="165" t="s">
        <v>819</v>
      </c>
      <c r="G495" s="165" t="s">
        <v>820</v>
      </c>
      <c r="H495" s="37" t="s">
        <v>779</v>
      </c>
      <c r="I495" s="165">
        <v>1450228.27</v>
      </c>
      <c r="J495" s="165">
        <v>1389700.83</v>
      </c>
      <c r="K495" s="37" t="s">
        <v>821</v>
      </c>
      <c r="L495" s="165" t="s">
        <v>28</v>
      </c>
      <c r="M495" s="165" t="s">
        <v>29</v>
      </c>
      <c r="N495" s="165">
        <v>95.88</v>
      </c>
      <c r="O495" s="165"/>
      <c r="P495" s="165">
        <v>60</v>
      </c>
      <c r="Q495" s="165" t="s">
        <v>30</v>
      </c>
      <c r="R495" s="165" t="s">
        <v>31</v>
      </c>
      <c r="S495" s="165" t="s">
        <v>468</v>
      </c>
    </row>
    <row r="496" spans="1:19" ht="24">
      <c r="A496" s="165"/>
      <c r="B496" s="165"/>
      <c r="C496" s="37" t="s">
        <v>33</v>
      </c>
      <c r="D496" s="37" t="s">
        <v>169</v>
      </c>
      <c r="E496" s="165"/>
      <c r="F496" s="165"/>
      <c r="G496" s="165"/>
      <c r="H496" s="165" t="s">
        <v>782</v>
      </c>
      <c r="I496" s="165"/>
      <c r="J496" s="165"/>
      <c r="K496" s="37" t="s">
        <v>822</v>
      </c>
      <c r="L496" s="165"/>
      <c r="M496" s="165"/>
      <c r="N496" s="165"/>
      <c r="O496" s="165"/>
      <c r="P496" s="165"/>
      <c r="Q496" s="165"/>
      <c r="R496" s="165"/>
      <c r="S496" s="165"/>
    </row>
    <row r="497" spans="1:19" ht="24">
      <c r="A497" s="165"/>
      <c r="B497" s="165"/>
      <c r="C497" s="37" t="s">
        <v>39</v>
      </c>
      <c r="D497" s="37" t="s">
        <v>40</v>
      </c>
      <c r="E497" s="165"/>
      <c r="F497" s="165"/>
      <c r="G497" s="165"/>
      <c r="H497" s="165"/>
      <c r="I497" s="165" t="s">
        <v>823</v>
      </c>
      <c r="J497" s="165"/>
      <c r="K497" s="37" t="s">
        <v>824</v>
      </c>
      <c r="L497" s="165"/>
      <c r="M497" s="165"/>
      <c r="N497" s="165"/>
      <c r="O497" s="165"/>
      <c r="P497" s="165"/>
      <c r="Q497" s="165"/>
      <c r="R497" s="165"/>
      <c r="S497" s="165"/>
    </row>
    <row r="498" spans="1:19" ht="24">
      <c r="A498" s="165"/>
      <c r="B498" s="165"/>
      <c r="C498" s="37" t="s">
        <v>41</v>
      </c>
      <c r="D498" s="37" t="s">
        <v>42</v>
      </c>
      <c r="E498" s="165"/>
      <c r="F498" s="165"/>
      <c r="G498" s="165"/>
      <c r="H498" s="165"/>
      <c r="I498" s="165"/>
      <c r="J498" s="165"/>
      <c r="K498" s="37" t="s">
        <v>825</v>
      </c>
      <c r="L498" s="165"/>
      <c r="M498" s="165"/>
      <c r="N498" s="165"/>
      <c r="O498" s="165"/>
      <c r="P498" s="165"/>
      <c r="Q498" s="165"/>
      <c r="R498" s="165"/>
      <c r="S498" s="165"/>
    </row>
    <row r="499" spans="1:19" ht="24">
      <c r="A499" s="165">
        <v>70</v>
      </c>
      <c r="B499" s="165" t="s">
        <v>4247</v>
      </c>
      <c r="C499" s="37" t="s">
        <v>22</v>
      </c>
      <c r="D499" s="37" t="s">
        <v>23</v>
      </c>
      <c r="E499" s="165">
        <v>3193</v>
      </c>
      <c r="F499" s="165" t="s">
        <v>826</v>
      </c>
      <c r="G499" s="165" t="s">
        <v>827</v>
      </c>
      <c r="H499" s="37" t="s">
        <v>828</v>
      </c>
      <c r="I499" s="165">
        <v>23006737.15</v>
      </c>
      <c r="J499" s="165">
        <v>14826088.48</v>
      </c>
      <c r="K499" s="37" t="s">
        <v>829</v>
      </c>
      <c r="L499" s="165" t="s">
        <v>28</v>
      </c>
      <c r="M499" s="165" t="s">
        <v>29</v>
      </c>
      <c r="N499" s="165">
        <v>2023.54</v>
      </c>
      <c r="O499" s="165"/>
      <c r="P499" s="165">
        <v>426</v>
      </c>
      <c r="Q499" s="165" t="s">
        <v>30</v>
      </c>
      <c r="R499" s="165" t="s">
        <v>31</v>
      </c>
      <c r="S499" s="165" t="s">
        <v>184</v>
      </c>
    </row>
    <row r="500" spans="1:19" ht="24">
      <c r="A500" s="165"/>
      <c r="B500" s="165"/>
      <c r="C500" s="37" t="s">
        <v>33</v>
      </c>
      <c r="D500" s="37" t="s">
        <v>830</v>
      </c>
      <c r="E500" s="165"/>
      <c r="F500" s="165"/>
      <c r="G500" s="165"/>
      <c r="H500" s="165" t="s">
        <v>831</v>
      </c>
      <c r="I500" s="165"/>
      <c r="J500" s="165"/>
      <c r="K500" s="37" t="s">
        <v>832</v>
      </c>
      <c r="L500" s="165"/>
      <c r="M500" s="165"/>
      <c r="N500" s="165"/>
      <c r="O500" s="165"/>
      <c r="P500" s="165"/>
      <c r="Q500" s="165"/>
      <c r="R500" s="165"/>
      <c r="S500" s="165"/>
    </row>
    <row r="501" spans="1:19" ht="24">
      <c r="A501" s="165"/>
      <c r="B501" s="165"/>
      <c r="C501" s="37" t="s">
        <v>39</v>
      </c>
      <c r="D501" s="37" t="s">
        <v>40</v>
      </c>
      <c r="E501" s="165"/>
      <c r="F501" s="165"/>
      <c r="G501" s="165"/>
      <c r="H501" s="165"/>
      <c r="I501" s="165" t="s">
        <v>833</v>
      </c>
      <c r="J501" s="165">
        <v>15670898.22</v>
      </c>
      <c r="K501" s="37" t="s">
        <v>834</v>
      </c>
      <c r="L501" s="165"/>
      <c r="M501" s="165"/>
      <c r="N501" s="165"/>
      <c r="O501" s="165"/>
      <c r="P501" s="165"/>
      <c r="Q501" s="165"/>
      <c r="R501" s="165"/>
      <c r="S501" s="165"/>
    </row>
    <row r="502" spans="1:19" ht="24">
      <c r="A502" s="165"/>
      <c r="B502" s="165"/>
      <c r="C502" s="37" t="s">
        <v>41</v>
      </c>
      <c r="D502" s="37" t="s">
        <v>835</v>
      </c>
      <c r="E502" s="165"/>
      <c r="F502" s="165"/>
      <c r="G502" s="165"/>
      <c r="H502" s="165"/>
      <c r="I502" s="165"/>
      <c r="J502" s="165"/>
      <c r="K502" s="37" t="s">
        <v>836</v>
      </c>
      <c r="L502" s="165"/>
      <c r="M502" s="165"/>
      <c r="N502" s="165"/>
      <c r="O502" s="165"/>
      <c r="P502" s="165"/>
      <c r="Q502" s="165"/>
      <c r="R502" s="165"/>
      <c r="S502" s="165"/>
    </row>
    <row r="503" spans="1:19" ht="24">
      <c r="A503" s="165">
        <v>71</v>
      </c>
      <c r="B503" s="165" t="s">
        <v>4248</v>
      </c>
      <c r="C503" s="37" t="s">
        <v>22</v>
      </c>
      <c r="D503" s="37" t="s">
        <v>23</v>
      </c>
      <c r="E503" s="165">
        <v>140</v>
      </c>
      <c r="F503" s="165" t="s">
        <v>837</v>
      </c>
      <c r="G503" s="165" t="s">
        <v>838</v>
      </c>
      <c r="H503" s="37" t="s">
        <v>839</v>
      </c>
      <c r="I503" s="165">
        <v>577782.22</v>
      </c>
      <c r="J503" s="165">
        <v>577782.22</v>
      </c>
      <c r="K503" s="37" t="s">
        <v>840</v>
      </c>
      <c r="L503" s="165" t="s">
        <v>28</v>
      </c>
      <c r="M503" s="165" t="s">
        <v>29</v>
      </c>
      <c r="N503" s="165">
        <v>128.45</v>
      </c>
      <c r="O503" s="165"/>
      <c r="P503" s="165">
        <v>60</v>
      </c>
      <c r="Q503" s="165" t="s">
        <v>30</v>
      </c>
      <c r="R503" s="165" t="s">
        <v>31</v>
      </c>
      <c r="S503" s="165" t="s">
        <v>151</v>
      </c>
    </row>
    <row r="504" spans="1:19" ht="24">
      <c r="A504" s="165"/>
      <c r="B504" s="165"/>
      <c r="C504" s="37" t="s">
        <v>33</v>
      </c>
      <c r="D504" s="37" t="s">
        <v>722</v>
      </c>
      <c r="E504" s="165"/>
      <c r="F504" s="165"/>
      <c r="G504" s="165"/>
      <c r="H504" s="165" t="s">
        <v>841</v>
      </c>
      <c r="I504" s="165"/>
      <c r="J504" s="165"/>
      <c r="K504" s="37" t="s">
        <v>842</v>
      </c>
      <c r="L504" s="165"/>
      <c r="M504" s="165"/>
      <c r="N504" s="165"/>
      <c r="O504" s="165"/>
      <c r="P504" s="165"/>
      <c r="Q504" s="165"/>
      <c r="R504" s="165"/>
      <c r="S504" s="165"/>
    </row>
    <row r="505" spans="1:19" ht="24">
      <c r="A505" s="165"/>
      <c r="B505" s="165"/>
      <c r="C505" s="37" t="s">
        <v>39</v>
      </c>
      <c r="D505" s="37" t="s">
        <v>40</v>
      </c>
      <c r="E505" s="165"/>
      <c r="F505" s="165"/>
      <c r="G505" s="165"/>
      <c r="H505" s="165"/>
      <c r="I505" s="165" t="s">
        <v>843</v>
      </c>
      <c r="J505" s="165"/>
      <c r="K505" s="37" t="s">
        <v>844</v>
      </c>
      <c r="L505" s="165"/>
      <c r="M505" s="165"/>
      <c r="N505" s="165"/>
      <c r="O505" s="165"/>
      <c r="P505" s="165"/>
      <c r="Q505" s="165"/>
      <c r="R505" s="165"/>
      <c r="S505" s="165"/>
    </row>
    <row r="506" spans="1:19" ht="24">
      <c r="A506" s="165"/>
      <c r="B506" s="165"/>
      <c r="C506" s="37" t="s">
        <v>41</v>
      </c>
      <c r="D506" s="37" t="s">
        <v>845</v>
      </c>
      <c r="E506" s="165"/>
      <c r="F506" s="165"/>
      <c r="G506" s="165"/>
      <c r="H506" s="165"/>
      <c r="I506" s="165"/>
      <c r="J506" s="165"/>
      <c r="K506" s="37" t="s">
        <v>846</v>
      </c>
      <c r="L506" s="165"/>
      <c r="M506" s="165"/>
      <c r="N506" s="165"/>
      <c r="O506" s="165"/>
      <c r="P506" s="165"/>
      <c r="Q506" s="165"/>
      <c r="R506" s="165"/>
      <c r="S506" s="165"/>
    </row>
    <row r="507" spans="1:19" ht="24">
      <c r="A507" s="165">
        <v>72</v>
      </c>
      <c r="B507" s="165" t="s">
        <v>4249</v>
      </c>
      <c r="C507" s="37" t="s">
        <v>22</v>
      </c>
      <c r="D507" s="37" t="s">
        <v>23</v>
      </c>
      <c r="E507" s="165">
        <v>200</v>
      </c>
      <c r="F507" s="165" t="s">
        <v>837</v>
      </c>
      <c r="G507" s="165" t="s">
        <v>847</v>
      </c>
      <c r="H507" s="37" t="s">
        <v>848</v>
      </c>
      <c r="I507" s="165">
        <v>1565713.79</v>
      </c>
      <c r="J507" s="165">
        <v>1490575.18</v>
      </c>
      <c r="K507" s="37" t="s">
        <v>849</v>
      </c>
      <c r="L507" s="165" t="s">
        <v>28</v>
      </c>
      <c r="M507" s="165" t="s">
        <v>29</v>
      </c>
      <c r="N507" s="165">
        <v>266.2</v>
      </c>
      <c r="O507" s="165"/>
      <c r="P507" s="165">
        <v>40</v>
      </c>
      <c r="Q507" s="165" t="s">
        <v>30</v>
      </c>
      <c r="R507" s="165" t="s">
        <v>31</v>
      </c>
      <c r="S507" s="165" t="s">
        <v>55</v>
      </c>
    </row>
    <row r="508" spans="1:19" ht="24">
      <c r="A508" s="165"/>
      <c r="B508" s="165"/>
      <c r="C508" s="37" t="s">
        <v>33</v>
      </c>
      <c r="D508" s="37" t="s">
        <v>850</v>
      </c>
      <c r="E508" s="165"/>
      <c r="F508" s="165"/>
      <c r="G508" s="165"/>
      <c r="H508" s="165" t="s">
        <v>851</v>
      </c>
      <c r="I508" s="165"/>
      <c r="J508" s="165"/>
      <c r="K508" s="37" t="s">
        <v>852</v>
      </c>
      <c r="L508" s="165"/>
      <c r="M508" s="165"/>
      <c r="N508" s="165"/>
      <c r="O508" s="165"/>
      <c r="P508" s="165"/>
      <c r="Q508" s="165"/>
      <c r="R508" s="165"/>
      <c r="S508" s="165"/>
    </row>
    <row r="509" spans="1:19" ht="24">
      <c r="A509" s="165"/>
      <c r="B509" s="165"/>
      <c r="C509" s="37" t="s">
        <v>39</v>
      </c>
      <c r="D509" s="37" t="s">
        <v>40</v>
      </c>
      <c r="E509" s="165"/>
      <c r="F509" s="165"/>
      <c r="G509" s="165"/>
      <c r="H509" s="165"/>
      <c r="I509" s="165" t="s">
        <v>853</v>
      </c>
      <c r="J509" s="165"/>
      <c r="K509" s="37" t="s">
        <v>854</v>
      </c>
      <c r="L509" s="165"/>
      <c r="M509" s="165"/>
      <c r="N509" s="165"/>
      <c r="O509" s="165"/>
      <c r="P509" s="165"/>
      <c r="Q509" s="165"/>
      <c r="R509" s="165"/>
      <c r="S509" s="165"/>
    </row>
    <row r="510" spans="1:19" ht="24">
      <c r="A510" s="165"/>
      <c r="B510" s="165"/>
      <c r="C510" s="37" t="s">
        <v>41</v>
      </c>
      <c r="D510" s="37" t="s">
        <v>42</v>
      </c>
      <c r="E510" s="165"/>
      <c r="F510" s="165"/>
      <c r="G510" s="165"/>
      <c r="H510" s="165"/>
      <c r="I510" s="165"/>
      <c r="J510" s="165"/>
      <c r="K510" s="37" t="s">
        <v>855</v>
      </c>
      <c r="L510" s="165"/>
      <c r="M510" s="165"/>
      <c r="N510" s="165"/>
      <c r="O510" s="165"/>
      <c r="P510" s="165"/>
      <c r="Q510" s="165"/>
      <c r="R510" s="165"/>
      <c r="S510" s="165"/>
    </row>
    <row r="511" spans="1:19" ht="24">
      <c r="A511" s="165">
        <v>73</v>
      </c>
      <c r="B511" s="165" t="s">
        <v>4250</v>
      </c>
      <c r="C511" s="37" t="s">
        <v>22</v>
      </c>
      <c r="D511" s="37" t="s">
        <v>23</v>
      </c>
      <c r="E511" s="165">
        <v>1003</v>
      </c>
      <c r="F511" s="165" t="s">
        <v>837</v>
      </c>
      <c r="G511" s="165" t="s">
        <v>856</v>
      </c>
      <c r="H511" s="37" t="s">
        <v>270</v>
      </c>
      <c r="I511" s="165"/>
      <c r="J511" s="165">
        <v>2479812.34</v>
      </c>
      <c r="K511" s="37" t="s">
        <v>849</v>
      </c>
      <c r="L511" s="165" t="s">
        <v>28</v>
      </c>
      <c r="M511" s="165" t="s">
        <v>29</v>
      </c>
      <c r="N511" s="165">
        <v>223.43</v>
      </c>
      <c r="O511" s="165"/>
      <c r="P511" s="165">
        <v>40</v>
      </c>
      <c r="Q511" s="165" t="s">
        <v>30</v>
      </c>
      <c r="R511" s="165" t="s">
        <v>31</v>
      </c>
      <c r="S511" s="165" t="s">
        <v>857</v>
      </c>
    </row>
    <row r="512" spans="1:19" ht="24">
      <c r="A512" s="165"/>
      <c r="B512" s="165"/>
      <c r="C512" s="37" t="s">
        <v>33</v>
      </c>
      <c r="D512" s="37" t="s">
        <v>858</v>
      </c>
      <c r="E512" s="165"/>
      <c r="F512" s="165"/>
      <c r="G512" s="165"/>
      <c r="H512" s="165" t="s">
        <v>859</v>
      </c>
      <c r="I512" s="165"/>
      <c r="J512" s="165"/>
      <c r="K512" s="37" t="s">
        <v>852</v>
      </c>
      <c r="L512" s="165"/>
      <c r="M512" s="165"/>
      <c r="N512" s="165"/>
      <c r="O512" s="165"/>
      <c r="P512" s="165"/>
      <c r="Q512" s="165"/>
      <c r="R512" s="165"/>
      <c r="S512" s="165"/>
    </row>
    <row r="513" spans="1:19" ht="24">
      <c r="A513" s="165"/>
      <c r="B513" s="165"/>
      <c r="C513" s="37" t="s">
        <v>39</v>
      </c>
      <c r="D513" s="37" t="s">
        <v>40</v>
      </c>
      <c r="E513" s="165"/>
      <c r="F513" s="165"/>
      <c r="G513" s="165"/>
      <c r="H513" s="165"/>
      <c r="I513" s="165" t="s">
        <v>860</v>
      </c>
      <c r="J513" s="165"/>
      <c r="K513" s="37" t="s">
        <v>854</v>
      </c>
      <c r="L513" s="165"/>
      <c r="M513" s="165"/>
      <c r="N513" s="165"/>
      <c r="O513" s="165"/>
      <c r="P513" s="165"/>
      <c r="Q513" s="165"/>
      <c r="R513" s="165"/>
      <c r="S513" s="165"/>
    </row>
    <row r="514" spans="1:19" ht="24">
      <c r="A514" s="165"/>
      <c r="B514" s="165"/>
      <c r="C514" s="37" t="s">
        <v>41</v>
      </c>
      <c r="D514" s="37" t="s">
        <v>42</v>
      </c>
      <c r="E514" s="165"/>
      <c r="F514" s="165"/>
      <c r="G514" s="165"/>
      <c r="H514" s="165"/>
      <c r="I514" s="165"/>
      <c r="J514" s="165"/>
      <c r="K514" s="37" t="s">
        <v>855</v>
      </c>
      <c r="L514" s="165"/>
      <c r="M514" s="165"/>
      <c r="N514" s="165"/>
      <c r="O514" s="165"/>
      <c r="P514" s="165"/>
      <c r="Q514" s="165"/>
      <c r="R514" s="165"/>
      <c r="S514" s="165"/>
    </row>
    <row r="515" spans="1:19" ht="24">
      <c r="A515" s="165">
        <v>74</v>
      </c>
      <c r="B515" s="165" t="s">
        <v>861</v>
      </c>
      <c r="C515" s="37" t="s">
        <v>22</v>
      </c>
      <c r="D515" s="37" t="s">
        <v>23</v>
      </c>
      <c r="E515" s="165"/>
      <c r="F515" s="165"/>
      <c r="G515" s="165"/>
      <c r="H515" s="37" t="s">
        <v>270</v>
      </c>
      <c r="I515" s="165"/>
      <c r="J515" s="165">
        <v>2412570.73</v>
      </c>
      <c r="K515" s="37" t="s">
        <v>849</v>
      </c>
      <c r="L515" s="165" t="s">
        <v>28</v>
      </c>
      <c r="M515" s="165" t="s">
        <v>29</v>
      </c>
      <c r="N515" s="165">
        <v>240.58</v>
      </c>
      <c r="O515" s="165"/>
      <c r="P515" s="165">
        <v>40</v>
      </c>
      <c r="Q515" s="165" t="s">
        <v>30</v>
      </c>
      <c r="R515" s="165" t="s">
        <v>31</v>
      </c>
      <c r="S515" s="165" t="s">
        <v>857</v>
      </c>
    </row>
    <row r="516" spans="1:19" ht="24">
      <c r="A516" s="165"/>
      <c r="B516" s="165"/>
      <c r="C516" s="37" t="s">
        <v>33</v>
      </c>
      <c r="D516" s="37" t="s">
        <v>318</v>
      </c>
      <c r="E516" s="165"/>
      <c r="F516" s="165"/>
      <c r="G516" s="165"/>
      <c r="H516" s="165" t="s">
        <v>859</v>
      </c>
      <c r="I516" s="165"/>
      <c r="J516" s="165"/>
      <c r="K516" s="37" t="s">
        <v>852</v>
      </c>
      <c r="L516" s="165"/>
      <c r="M516" s="165"/>
      <c r="N516" s="165"/>
      <c r="O516" s="165"/>
      <c r="P516" s="165"/>
      <c r="Q516" s="165"/>
      <c r="R516" s="165"/>
      <c r="S516" s="165"/>
    </row>
    <row r="517" spans="1:19" ht="24">
      <c r="A517" s="165"/>
      <c r="B517" s="165"/>
      <c r="C517" s="37" t="s">
        <v>39</v>
      </c>
      <c r="D517" s="37" t="s">
        <v>40</v>
      </c>
      <c r="E517" s="165"/>
      <c r="F517" s="165"/>
      <c r="G517" s="165"/>
      <c r="H517" s="165"/>
      <c r="I517" s="165" t="s">
        <v>862</v>
      </c>
      <c r="J517" s="165"/>
      <c r="K517" s="37" t="s">
        <v>854</v>
      </c>
      <c r="L517" s="165"/>
      <c r="M517" s="165"/>
      <c r="N517" s="165"/>
      <c r="O517" s="165"/>
      <c r="P517" s="165"/>
      <c r="Q517" s="165"/>
      <c r="R517" s="165"/>
      <c r="S517" s="165"/>
    </row>
    <row r="518" spans="1:19" ht="24">
      <c r="A518" s="165"/>
      <c r="B518" s="165"/>
      <c r="C518" s="37" t="s">
        <v>41</v>
      </c>
      <c r="D518" s="37" t="s">
        <v>42</v>
      </c>
      <c r="E518" s="165"/>
      <c r="F518" s="165"/>
      <c r="G518" s="165"/>
      <c r="H518" s="165"/>
      <c r="I518" s="165"/>
      <c r="J518" s="165"/>
      <c r="K518" s="37" t="s">
        <v>855</v>
      </c>
      <c r="L518" s="165"/>
      <c r="M518" s="165"/>
      <c r="N518" s="165"/>
      <c r="O518" s="165"/>
      <c r="P518" s="165"/>
      <c r="Q518" s="165"/>
      <c r="R518" s="165"/>
      <c r="S518" s="165"/>
    </row>
    <row r="519" spans="1:19" ht="24">
      <c r="A519" s="165">
        <v>75</v>
      </c>
      <c r="B519" s="165" t="s">
        <v>863</v>
      </c>
      <c r="C519" s="37" t="s">
        <v>22</v>
      </c>
      <c r="D519" s="37" t="s">
        <v>23</v>
      </c>
      <c r="E519" s="165">
        <v>150</v>
      </c>
      <c r="F519" s="165" t="s">
        <v>837</v>
      </c>
      <c r="G519" s="165" t="s">
        <v>864</v>
      </c>
      <c r="H519" s="37" t="s">
        <v>839</v>
      </c>
      <c r="I519" s="165">
        <v>641001.98</v>
      </c>
      <c r="J519" s="165">
        <v>614723.88</v>
      </c>
      <c r="K519" s="37" t="s">
        <v>865</v>
      </c>
      <c r="L519" s="165" t="s">
        <v>28</v>
      </c>
      <c r="M519" s="165" t="s">
        <v>29</v>
      </c>
      <c r="N519" s="165">
        <v>106.58</v>
      </c>
      <c r="O519" s="165"/>
      <c r="P519" s="165">
        <v>34</v>
      </c>
      <c r="Q519" s="165" t="s">
        <v>30</v>
      </c>
      <c r="R519" s="165" t="s">
        <v>31</v>
      </c>
      <c r="S519" s="165" t="s">
        <v>866</v>
      </c>
    </row>
    <row r="520" spans="1:19" ht="24">
      <c r="A520" s="165"/>
      <c r="B520" s="165"/>
      <c r="C520" s="37" t="s">
        <v>33</v>
      </c>
      <c r="D520" s="37" t="s">
        <v>321</v>
      </c>
      <c r="E520" s="165"/>
      <c r="F520" s="165"/>
      <c r="G520" s="165"/>
      <c r="H520" s="165" t="s">
        <v>867</v>
      </c>
      <c r="I520" s="165"/>
      <c r="J520" s="165"/>
      <c r="K520" s="37" t="s">
        <v>868</v>
      </c>
      <c r="L520" s="165"/>
      <c r="M520" s="165"/>
      <c r="N520" s="165"/>
      <c r="O520" s="165"/>
      <c r="P520" s="165"/>
      <c r="Q520" s="165"/>
      <c r="R520" s="165"/>
      <c r="S520" s="165"/>
    </row>
    <row r="521" spans="1:19" ht="24">
      <c r="A521" s="165"/>
      <c r="B521" s="165"/>
      <c r="C521" s="37" t="s">
        <v>39</v>
      </c>
      <c r="D521" s="37" t="s">
        <v>40</v>
      </c>
      <c r="E521" s="165"/>
      <c r="F521" s="165"/>
      <c r="G521" s="165"/>
      <c r="H521" s="165"/>
      <c r="I521" s="165" t="s">
        <v>869</v>
      </c>
      <c r="J521" s="165"/>
      <c r="K521" s="37" t="s">
        <v>844</v>
      </c>
      <c r="L521" s="165"/>
      <c r="M521" s="165"/>
      <c r="N521" s="165"/>
      <c r="O521" s="165"/>
      <c r="P521" s="165"/>
      <c r="Q521" s="165"/>
      <c r="R521" s="165"/>
      <c r="S521" s="165"/>
    </row>
    <row r="522" spans="1:19" ht="24">
      <c r="A522" s="165"/>
      <c r="B522" s="165"/>
      <c r="C522" s="37" t="s">
        <v>41</v>
      </c>
      <c r="D522" s="37" t="s">
        <v>42</v>
      </c>
      <c r="E522" s="165"/>
      <c r="F522" s="165"/>
      <c r="G522" s="165"/>
      <c r="H522" s="165"/>
      <c r="I522" s="165"/>
      <c r="J522" s="165"/>
      <c r="K522" s="37" t="s">
        <v>846</v>
      </c>
      <c r="L522" s="165"/>
      <c r="M522" s="165"/>
      <c r="N522" s="165"/>
      <c r="O522" s="165"/>
      <c r="P522" s="165"/>
      <c r="Q522" s="165"/>
      <c r="R522" s="165"/>
      <c r="S522" s="165"/>
    </row>
    <row r="523" spans="1:19" ht="24">
      <c r="A523" s="165">
        <v>76</v>
      </c>
      <c r="B523" s="165" t="s">
        <v>4251</v>
      </c>
      <c r="C523" s="37" t="s">
        <v>22</v>
      </c>
      <c r="D523" s="37" t="s">
        <v>23</v>
      </c>
      <c r="E523" s="165">
        <v>350</v>
      </c>
      <c r="F523" s="165" t="s">
        <v>870</v>
      </c>
      <c r="G523" s="165" t="s">
        <v>871</v>
      </c>
      <c r="H523" s="37" t="s">
        <v>872</v>
      </c>
      <c r="I523" s="165">
        <v>1526413.99</v>
      </c>
      <c r="J523" s="165">
        <v>1460475.86</v>
      </c>
      <c r="K523" s="37" t="s">
        <v>771</v>
      </c>
      <c r="L523" s="165" t="s">
        <v>28</v>
      </c>
      <c r="M523" s="165" t="s">
        <v>29</v>
      </c>
      <c r="N523" s="165">
        <v>141.29</v>
      </c>
      <c r="O523" s="165"/>
      <c r="P523" s="165">
        <v>80</v>
      </c>
      <c r="Q523" s="165" t="s">
        <v>59</v>
      </c>
      <c r="R523" s="165" t="s">
        <v>31</v>
      </c>
      <c r="S523" s="165" t="s">
        <v>873</v>
      </c>
    </row>
    <row r="524" spans="1:19" ht="24">
      <c r="A524" s="165"/>
      <c r="B524" s="165"/>
      <c r="C524" s="37" t="s">
        <v>33</v>
      </c>
      <c r="D524" s="37" t="s">
        <v>814</v>
      </c>
      <c r="E524" s="165"/>
      <c r="F524" s="165"/>
      <c r="G524" s="165"/>
      <c r="H524" s="165" t="s">
        <v>874</v>
      </c>
      <c r="I524" s="165"/>
      <c r="J524" s="165"/>
      <c r="K524" s="37" t="s">
        <v>773</v>
      </c>
      <c r="L524" s="165"/>
      <c r="M524" s="165"/>
      <c r="N524" s="165"/>
      <c r="O524" s="165"/>
      <c r="P524" s="165"/>
      <c r="Q524" s="165"/>
      <c r="R524" s="165"/>
      <c r="S524" s="165"/>
    </row>
    <row r="525" spans="1:19" ht="24">
      <c r="A525" s="165"/>
      <c r="B525" s="165"/>
      <c r="C525" s="37" t="s">
        <v>39</v>
      </c>
      <c r="D525" s="37" t="s">
        <v>40</v>
      </c>
      <c r="E525" s="165"/>
      <c r="F525" s="165"/>
      <c r="G525" s="165"/>
      <c r="H525" s="165"/>
      <c r="I525" s="165" t="s">
        <v>875</v>
      </c>
      <c r="J525" s="165"/>
      <c r="K525" s="37" t="s">
        <v>775</v>
      </c>
      <c r="L525" s="165"/>
      <c r="M525" s="165"/>
      <c r="N525" s="165"/>
      <c r="O525" s="165"/>
      <c r="P525" s="165"/>
      <c r="Q525" s="165"/>
      <c r="R525" s="165"/>
      <c r="S525" s="165"/>
    </row>
    <row r="526" spans="1:19" ht="24">
      <c r="A526" s="165"/>
      <c r="B526" s="165"/>
      <c r="C526" s="37" t="s">
        <v>41</v>
      </c>
      <c r="D526" s="37" t="s">
        <v>42</v>
      </c>
      <c r="E526" s="165"/>
      <c r="F526" s="165"/>
      <c r="G526" s="165"/>
      <c r="H526" s="165"/>
      <c r="I526" s="165"/>
      <c r="J526" s="165"/>
      <c r="K526" s="37" t="s">
        <v>776</v>
      </c>
      <c r="L526" s="165"/>
      <c r="M526" s="165"/>
      <c r="N526" s="165"/>
      <c r="O526" s="165"/>
      <c r="P526" s="165"/>
      <c r="Q526" s="165"/>
      <c r="R526" s="165"/>
      <c r="S526" s="165"/>
    </row>
    <row r="527" spans="1:19" ht="24">
      <c r="A527" s="165">
        <v>77</v>
      </c>
      <c r="B527" s="165" t="s">
        <v>4252</v>
      </c>
      <c r="C527" s="37" t="s">
        <v>22</v>
      </c>
      <c r="D527" s="37" t="s">
        <v>876</v>
      </c>
      <c r="E527" s="165">
        <v>160</v>
      </c>
      <c r="F527" s="165" t="s">
        <v>837</v>
      </c>
      <c r="G527" s="165" t="s">
        <v>877</v>
      </c>
      <c r="H527" s="37" t="s">
        <v>878</v>
      </c>
      <c r="I527" s="165">
        <v>1521829.13</v>
      </c>
      <c r="J527" s="165">
        <v>1521829.13</v>
      </c>
      <c r="K527" s="37" t="s">
        <v>879</v>
      </c>
      <c r="L527" s="165" t="s">
        <v>28</v>
      </c>
      <c r="M527" s="165" t="s">
        <v>29</v>
      </c>
      <c r="N527" s="165">
        <v>159.3</v>
      </c>
      <c r="O527" s="165"/>
      <c r="P527" s="165">
        <v>45</v>
      </c>
      <c r="Q527" s="165" t="s">
        <v>30</v>
      </c>
      <c r="R527" s="165" t="s">
        <v>31</v>
      </c>
      <c r="S527" s="165" t="s">
        <v>880</v>
      </c>
    </row>
    <row r="528" spans="1:19" ht="24">
      <c r="A528" s="165"/>
      <c r="B528" s="165"/>
      <c r="C528" s="37" t="s">
        <v>33</v>
      </c>
      <c r="D528" s="37" t="s">
        <v>722</v>
      </c>
      <c r="E528" s="165"/>
      <c r="F528" s="165"/>
      <c r="G528" s="165"/>
      <c r="H528" s="165" t="s">
        <v>881</v>
      </c>
      <c r="I528" s="165"/>
      <c r="J528" s="165"/>
      <c r="K528" s="37" t="s">
        <v>882</v>
      </c>
      <c r="L528" s="165"/>
      <c r="M528" s="165"/>
      <c r="N528" s="165"/>
      <c r="O528" s="165"/>
      <c r="P528" s="165"/>
      <c r="Q528" s="165"/>
      <c r="R528" s="165"/>
      <c r="S528" s="165"/>
    </row>
    <row r="529" spans="1:19" ht="24">
      <c r="A529" s="165"/>
      <c r="B529" s="165"/>
      <c r="C529" s="37" t="s">
        <v>39</v>
      </c>
      <c r="D529" s="37" t="s">
        <v>383</v>
      </c>
      <c r="E529" s="165"/>
      <c r="F529" s="165"/>
      <c r="G529" s="165"/>
      <c r="H529" s="165"/>
      <c r="I529" s="165" t="s">
        <v>883</v>
      </c>
      <c r="J529" s="165"/>
      <c r="K529" s="37" t="s">
        <v>884</v>
      </c>
      <c r="L529" s="165"/>
      <c r="M529" s="165"/>
      <c r="N529" s="165"/>
      <c r="O529" s="165"/>
      <c r="P529" s="165"/>
      <c r="Q529" s="165"/>
      <c r="R529" s="165"/>
      <c r="S529" s="165"/>
    </row>
    <row r="530" spans="1:19" ht="24">
      <c r="A530" s="165"/>
      <c r="B530" s="165"/>
      <c r="C530" s="37" t="s">
        <v>41</v>
      </c>
      <c r="D530" s="37" t="s">
        <v>885</v>
      </c>
      <c r="E530" s="165"/>
      <c r="F530" s="165"/>
      <c r="G530" s="165"/>
      <c r="H530" s="165"/>
      <c r="I530" s="165"/>
      <c r="J530" s="165"/>
      <c r="K530" s="37" t="s">
        <v>886</v>
      </c>
      <c r="L530" s="165"/>
      <c r="M530" s="165"/>
      <c r="N530" s="165"/>
      <c r="O530" s="165"/>
      <c r="P530" s="165"/>
      <c r="Q530" s="165"/>
      <c r="R530" s="165"/>
      <c r="S530" s="165"/>
    </row>
    <row r="531" spans="1:19" ht="24">
      <c r="A531" s="165">
        <v>78</v>
      </c>
      <c r="B531" s="165" t="s">
        <v>4253</v>
      </c>
      <c r="C531" s="37" t="s">
        <v>22</v>
      </c>
      <c r="D531" s="37" t="s">
        <v>23</v>
      </c>
      <c r="E531" s="165">
        <v>250</v>
      </c>
      <c r="F531" s="165" t="s">
        <v>837</v>
      </c>
      <c r="G531" s="165" t="s">
        <v>887</v>
      </c>
      <c r="H531" s="37" t="s">
        <v>888</v>
      </c>
      <c r="I531" s="165">
        <v>2080000</v>
      </c>
      <c r="J531" s="165">
        <v>1980933</v>
      </c>
      <c r="K531" s="37" t="s">
        <v>544</v>
      </c>
      <c r="L531" s="165" t="s">
        <v>28</v>
      </c>
      <c r="M531" s="165" t="s">
        <v>29</v>
      </c>
      <c r="N531" s="165">
        <v>243.16</v>
      </c>
      <c r="O531" s="165"/>
      <c r="P531" s="165">
        <v>75</v>
      </c>
      <c r="Q531" s="165" t="s">
        <v>30</v>
      </c>
      <c r="R531" s="165" t="s">
        <v>31</v>
      </c>
      <c r="S531" s="165" t="s">
        <v>889</v>
      </c>
    </row>
    <row r="532" spans="1:19" ht="24">
      <c r="A532" s="165"/>
      <c r="B532" s="165"/>
      <c r="C532" s="37" t="s">
        <v>33</v>
      </c>
      <c r="D532" s="37" t="s">
        <v>890</v>
      </c>
      <c r="E532" s="165"/>
      <c r="F532" s="165"/>
      <c r="G532" s="165"/>
      <c r="H532" s="165" t="s">
        <v>891</v>
      </c>
      <c r="I532" s="165"/>
      <c r="J532" s="165"/>
      <c r="K532" s="37" t="s">
        <v>892</v>
      </c>
      <c r="L532" s="165"/>
      <c r="M532" s="165"/>
      <c r="N532" s="165"/>
      <c r="O532" s="165"/>
      <c r="P532" s="165"/>
      <c r="Q532" s="165"/>
      <c r="R532" s="165"/>
      <c r="S532" s="165"/>
    </row>
    <row r="533" spans="1:19" ht="24">
      <c r="A533" s="165"/>
      <c r="B533" s="165"/>
      <c r="C533" s="37" t="s">
        <v>39</v>
      </c>
      <c r="D533" s="37" t="s">
        <v>40</v>
      </c>
      <c r="E533" s="165"/>
      <c r="F533" s="165"/>
      <c r="G533" s="165"/>
      <c r="H533" s="165"/>
      <c r="I533" s="165" t="s">
        <v>893</v>
      </c>
      <c r="J533" s="165"/>
      <c r="K533" s="37" t="s">
        <v>894</v>
      </c>
      <c r="L533" s="165"/>
      <c r="M533" s="165"/>
      <c r="N533" s="165"/>
      <c r="O533" s="165"/>
      <c r="P533" s="165"/>
      <c r="Q533" s="165"/>
      <c r="R533" s="165"/>
      <c r="S533" s="165"/>
    </row>
    <row r="534" spans="1:19" ht="24">
      <c r="A534" s="165"/>
      <c r="B534" s="165"/>
      <c r="C534" s="37" t="s">
        <v>41</v>
      </c>
      <c r="D534" s="37" t="s">
        <v>42</v>
      </c>
      <c r="E534" s="165"/>
      <c r="F534" s="165"/>
      <c r="G534" s="165"/>
      <c r="H534" s="165"/>
      <c r="I534" s="165"/>
      <c r="J534" s="165"/>
      <c r="K534" s="37" t="s">
        <v>895</v>
      </c>
      <c r="L534" s="165"/>
      <c r="M534" s="165"/>
      <c r="N534" s="165"/>
      <c r="O534" s="165"/>
      <c r="P534" s="165"/>
      <c r="Q534" s="165"/>
      <c r="R534" s="165"/>
      <c r="S534" s="165"/>
    </row>
    <row r="535" spans="1:19" ht="24">
      <c r="A535" s="165">
        <v>79</v>
      </c>
      <c r="B535" s="165" t="s">
        <v>4254</v>
      </c>
      <c r="C535" s="37" t="s">
        <v>22</v>
      </c>
      <c r="D535" s="37" t="s">
        <v>896</v>
      </c>
      <c r="E535" s="165">
        <v>450</v>
      </c>
      <c r="F535" s="165" t="s">
        <v>897</v>
      </c>
      <c r="G535" s="165" t="s">
        <v>898</v>
      </c>
      <c r="H535" s="37" t="s">
        <v>899</v>
      </c>
      <c r="I535" s="165">
        <v>2460000</v>
      </c>
      <c r="J535" s="165">
        <v>2359239.23</v>
      </c>
      <c r="K535" s="37" t="s">
        <v>580</v>
      </c>
      <c r="L535" s="165" t="s">
        <v>28</v>
      </c>
      <c r="M535" s="165" t="s">
        <v>29</v>
      </c>
      <c r="N535" s="165">
        <v>225.44</v>
      </c>
      <c r="O535" s="165"/>
      <c r="P535" s="165">
        <v>90</v>
      </c>
      <c r="Q535" s="165" t="s">
        <v>30</v>
      </c>
      <c r="R535" s="165" t="s">
        <v>31</v>
      </c>
      <c r="S535" s="165" t="s">
        <v>900</v>
      </c>
    </row>
    <row r="536" spans="1:19" ht="24">
      <c r="A536" s="165"/>
      <c r="B536" s="165"/>
      <c r="C536" s="37" t="s">
        <v>33</v>
      </c>
      <c r="D536" s="37" t="s">
        <v>901</v>
      </c>
      <c r="E536" s="165"/>
      <c r="F536" s="165"/>
      <c r="G536" s="165"/>
      <c r="H536" s="165" t="s">
        <v>902</v>
      </c>
      <c r="I536" s="165"/>
      <c r="J536" s="165"/>
      <c r="K536" s="37" t="s">
        <v>903</v>
      </c>
      <c r="L536" s="165"/>
      <c r="M536" s="165"/>
      <c r="N536" s="165"/>
      <c r="O536" s="165"/>
      <c r="P536" s="165"/>
      <c r="Q536" s="165"/>
      <c r="R536" s="165"/>
      <c r="S536" s="165"/>
    </row>
    <row r="537" spans="1:19" ht="24">
      <c r="A537" s="165"/>
      <c r="B537" s="165"/>
      <c r="C537" s="37" t="s">
        <v>39</v>
      </c>
      <c r="D537" s="37" t="s">
        <v>40</v>
      </c>
      <c r="E537" s="165"/>
      <c r="F537" s="165"/>
      <c r="G537" s="165"/>
      <c r="H537" s="165"/>
      <c r="I537" s="165" t="s">
        <v>904</v>
      </c>
      <c r="J537" s="165"/>
      <c r="K537" s="37" t="s">
        <v>905</v>
      </c>
      <c r="L537" s="165"/>
      <c r="M537" s="165"/>
      <c r="N537" s="165"/>
      <c r="O537" s="165"/>
      <c r="P537" s="165"/>
      <c r="Q537" s="165"/>
      <c r="R537" s="165"/>
      <c r="S537" s="165"/>
    </row>
    <row r="538" spans="1:19" ht="24">
      <c r="A538" s="165"/>
      <c r="B538" s="165"/>
      <c r="C538" s="37" t="s">
        <v>41</v>
      </c>
      <c r="D538" s="37" t="s">
        <v>42</v>
      </c>
      <c r="E538" s="165"/>
      <c r="F538" s="165"/>
      <c r="G538" s="165"/>
      <c r="H538" s="165"/>
      <c r="I538" s="165"/>
      <c r="J538" s="165"/>
      <c r="K538" s="37" t="s">
        <v>906</v>
      </c>
      <c r="L538" s="165"/>
      <c r="M538" s="165"/>
      <c r="N538" s="165"/>
      <c r="O538" s="165"/>
      <c r="P538" s="165"/>
      <c r="Q538" s="165"/>
      <c r="R538" s="165"/>
      <c r="S538" s="165"/>
    </row>
    <row r="539" spans="1:19" ht="24">
      <c r="A539" s="165">
        <v>80</v>
      </c>
      <c r="B539" s="170" t="s">
        <v>4255</v>
      </c>
      <c r="C539" s="37" t="s">
        <v>22</v>
      </c>
      <c r="D539" s="37" t="s">
        <v>23</v>
      </c>
      <c r="E539" s="165">
        <v>545</v>
      </c>
      <c r="F539" s="165" t="s">
        <v>907</v>
      </c>
      <c r="G539" s="165" t="s">
        <v>908</v>
      </c>
      <c r="H539" s="37" t="s">
        <v>909</v>
      </c>
      <c r="I539" s="165">
        <v>4531072.76</v>
      </c>
      <c r="J539" s="165">
        <v>4368000</v>
      </c>
      <c r="K539" s="37" t="s">
        <v>910</v>
      </c>
      <c r="L539" s="165" t="s">
        <v>28</v>
      </c>
      <c r="M539" s="170" t="s">
        <v>54</v>
      </c>
      <c r="N539" s="165">
        <v>349.44</v>
      </c>
      <c r="O539" s="165"/>
      <c r="P539" s="165">
        <v>90</v>
      </c>
      <c r="Q539" s="165" t="s">
        <v>30</v>
      </c>
      <c r="R539" s="165"/>
      <c r="S539" s="165" t="s">
        <v>911</v>
      </c>
    </row>
    <row r="540" spans="1:19" ht="24">
      <c r="A540" s="165"/>
      <c r="B540" s="170"/>
      <c r="C540" s="37" t="s">
        <v>33</v>
      </c>
      <c r="D540" s="146" t="s">
        <v>638</v>
      </c>
      <c r="E540" s="165"/>
      <c r="F540" s="165"/>
      <c r="G540" s="165"/>
      <c r="H540" s="165" t="s">
        <v>912</v>
      </c>
      <c r="I540" s="165"/>
      <c r="J540" s="165"/>
      <c r="K540" s="37" t="s">
        <v>913</v>
      </c>
      <c r="L540" s="165"/>
      <c r="M540" s="170"/>
      <c r="N540" s="165"/>
      <c r="O540" s="165"/>
      <c r="P540" s="165"/>
      <c r="Q540" s="165"/>
      <c r="R540" s="165"/>
      <c r="S540" s="165"/>
    </row>
    <row r="541" spans="1:19" ht="24">
      <c r="A541" s="165"/>
      <c r="B541" s="170"/>
      <c r="C541" s="37" t="s">
        <v>39</v>
      </c>
      <c r="D541" s="37" t="s">
        <v>551</v>
      </c>
      <c r="E541" s="165"/>
      <c r="F541" s="165"/>
      <c r="G541" s="165"/>
      <c r="H541" s="165"/>
      <c r="I541" s="165"/>
      <c r="J541" s="165"/>
      <c r="K541" s="37" t="s">
        <v>914</v>
      </c>
      <c r="L541" s="165"/>
      <c r="M541" s="170"/>
      <c r="N541" s="165"/>
      <c r="O541" s="165"/>
      <c r="P541" s="165"/>
      <c r="Q541" s="165"/>
      <c r="R541" s="165"/>
      <c r="S541" s="165"/>
    </row>
    <row r="542" spans="1:19" ht="24">
      <c r="A542" s="165"/>
      <c r="B542" s="170"/>
      <c r="C542" s="37" t="s">
        <v>41</v>
      </c>
      <c r="D542" s="37" t="s">
        <v>638</v>
      </c>
      <c r="E542" s="165"/>
      <c r="F542" s="165"/>
      <c r="G542" s="165"/>
      <c r="H542" s="165"/>
      <c r="I542" s="165"/>
      <c r="J542" s="165"/>
      <c r="K542" s="37" t="s">
        <v>915</v>
      </c>
      <c r="L542" s="165"/>
      <c r="M542" s="170"/>
      <c r="N542" s="165"/>
      <c r="O542" s="165"/>
      <c r="P542" s="165"/>
      <c r="Q542" s="165"/>
      <c r="R542" s="165"/>
      <c r="S542" s="165"/>
    </row>
    <row r="543" spans="1:19" ht="24">
      <c r="A543" s="165">
        <v>81</v>
      </c>
      <c r="B543" s="170" t="s">
        <v>4256</v>
      </c>
      <c r="C543" s="37" t="s">
        <v>22</v>
      </c>
      <c r="D543" s="37" t="s">
        <v>23</v>
      </c>
      <c r="E543" s="165">
        <v>1000</v>
      </c>
      <c r="F543" s="165" t="s">
        <v>916</v>
      </c>
      <c r="G543" s="165" t="s">
        <v>917</v>
      </c>
      <c r="H543" s="37" t="s">
        <v>918</v>
      </c>
      <c r="I543" s="165">
        <v>7077100</v>
      </c>
      <c r="J543" s="165">
        <v>6787112.66</v>
      </c>
      <c r="K543" s="37" t="s">
        <v>919</v>
      </c>
      <c r="L543" s="165" t="s">
        <v>28</v>
      </c>
      <c r="M543" s="170" t="s">
        <v>54</v>
      </c>
      <c r="N543" s="165">
        <v>511.5</v>
      </c>
      <c r="O543" s="165"/>
      <c r="P543" s="165">
        <v>150</v>
      </c>
      <c r="Q543" s="165" t="s">
        <v>30</v>
      </c>
      <c r="R543" s="165"/>
      <c r="S543" s="165" t="s">
        <v>920</v>
      </c>
    </row>
    <row r="544" spans="1:19" ht="24">
      <c r="A544" s="165"/>
      <c r="B544" s="170"/>
      <c r="C544" s="37" t="s">
        <v>33</v>
      </c>
      <c r="D544" s="37" t="s">
        <v>921</v>
      </c>
      <c r="E544" s="165"/>
      <c r="F544" s="165"/>
      <c r="G544" s="165"/>
      <c r="H544" s="165" t="s">
        <v>922</v>
      </c>
      <c r="I544" s="165"/>
      <c r="J544" s="165"/>
      <c r="K544" s="37" t="s">
        <v>923</v>
      </c>
      <c r="L544" s="165"/>
      <c r="M544" s="170"/>
      <c r="N544" s="165"/>
      <c r="O544" s="165"/>
      <c r="P544" s="165"/>
      <c r="Q544" s="165"/>
      <c r="R544" s="165"/>
      <c r="S544" s="165"/>
    </row>
    <row r="545" spans="1:19" ht="24">
      <c r="A545" s="165"/>
      <c r="B545" s="170"/>
      <c r="C545" s="37" t="s">
        <v>39</v>
      </c>
      <c r="D545" s="37" t="s">
        <v>40</v>
      </c>
      <c r="E545" s="165"/>
      <c r="F545" s="165"/>
      <c r="G545" s="165"/>
      <c r="H545" s="165"/>
      <c r="I545" s="165"/>
      <c r="J545" s="165"/>
      <c r="K545" s="37" t="s">
        <v>924</v>
      </c>
      <c r="L545" s="165"/>
      <c r="M545" s="170"/>
      <c r="N545" s="165"/>
      <c r="O545" s="165"/>
      <c r="P545" s="165"/>
      <c r="Q545" s="165"/>
      <c r="R545" s="165"/>
      <c r="S545" s="165"/>
    </row>
    <row r="546" spans="1:19" ht="24">
      <c r="A546" s="165"/>
      <c r="B546" s="170"/>
      <c r="C546" s="37" t="s">
        <v>41</v>
      </c>
      <c r="D546" s="37" t="s">
        <v>42</v>
      </c>
      <c r="E546" s="165"/>
      <c r="F546" s="165"/>
      <c r="G546" s="165"/>
      <c r="H546" s="165"/>
      <c r="I546" s="165"/>
      <c r="J546" s="165"/>
      <c r="K546" s="37" t="s">
        <v>925</v>
      </c>
      <c r="L546" s="165"/>
      <c r="M546" s="170"/>
      <c r="N546" s="165"/>
      <c r="O546" s="165"/>
      <c r="P546" s="165"/>
      <c r="Q546" s="165"/>
      <c r="R546" s="165"/>
      <c r="S546" s="165"/>
    </row>
    <row r="547" spans="1:19" ht="24">
      <c r="A547" s="165">
        <v>82</v>
      </c>
      <c r="B547" s="165" t="s">
        <v>4257</v>
      </c>
      <c r="C547" s="37" t="s">
        <v>22</v>
      </c>
      <c r="D547" s="37" t="s">
        <v>926</v>
      </c>
      <c r="E547" s="165">
        <v>1100</v>
      </c>
      <c r="F547" s="165" t="s">
        <v>837</v>
      </c>
      <c r="G547" s="165" t="s">
        <v>927</v>
      </c>
      <c r="H547" s="37" t="s">
        <v>928</v>
      </c>
      <c r="I547" s="165">
        <v>6289005.46</v>
      </c>
      <c r="J547" s="165">
        <v>5888364.6</v>
      </c>
      <c r="K547" s="37" t="s">
        <v>929</v>
      </c>
      <c r="L547" s="165" t="s">
        <v>28</v>
      </c>
      <c r="M547" s="165" t="s">
        <v>29</v>
      </c>
      <c r="N547" s="165">
        <v>775.89</v>
      </c>
      <c r="O547" s="165"/>
      <c r="P547" s="165">
        <v>120</v>
      </c>
      <c r="Q547" s="165" t="s">
        <v>30</v>
      </c>
      <c r="R547" s="165" t="s">
        <v>31</v>
      </c>
      <c r="S547" s="165" t="s">
        <v>930</v>
      </c>
    </row>
    <row r="548" spans="1:19" ht="24">
      <c r="A548" s="165"/>
      <c r="B548" s="165"/>
      <c r="C548" s="37" t="s">
        <v>33</v>
      </c>
      <c r="D548" s="37" t="s">
        <v>931</v>
      </c>
      <c r="E548" s="165"/>
      <c r="F548" s="165"/>
      <c r="G548" s="165"/>
      <c r="H548" s="165" t="s">
        <v>932</v>
      </c>
      <c r="I548" s="165"/>
      <c r="J548" s="165"/>
      <c r="K548" s="37" t="s">
        <v>933</v>
      </c>
      <c r="L548" s="165"/>
      <c r="M548" s="165"/>
      <c r="N548" s="165"/>
      <c r="O548" s="165"/>
      <c r="P548" s="165"/>
      <c r="Q548" s="165"/>
      <c r="R548" s="165"/>
      <c r="S548" s="165"/>
    </row>
    <row r="549" spans="1:19" ht="24">
      <c r="A549" s="165"/>
      <c r="B549" s="165"/>
      <c r="C549" s="37" t="s">
        <v>39</v>
      </c>
      <c r="D549" s="37" t="s">
        <v>40</v>
      </c>
      <c r="E549" s="165"/>
      <c r="F549" s="165"/>
      <c r="G549" s="165"/>
      <c r="H549" s="165"/>
      <c r="I549" s="165" t="s">
        <v>934</v>
      </c>
      <c r="J549" s="165">
        <v>3152900</v>
      </c>
      <c r="K549" s="37" t="s">
        <v>935</v>
      </c>
      <c r="L549" s="165"/>
      <c r="M549" s="165"/>
      <c r="N549" s="165"/>
      <c r="O549" s="165"/>
      <c r="P549" s="165"/>
      <c r="Q549" s="165"/>
      <c r="R549" s="165"/>
      <c r="S549" s="165"/>
    </row>
    <row r="550" spans="1:19" ht="24">
      <c r="A550" s="165"/>
      <c r="B550" s="165"/>
      <c r="C550" s="37" t="s">
        <v>41</v>
      </c>
      <c r="D550" s="37" t="s">
        <v>42</v>
      </c>
      <c r="E550" s="165"/>
      <c r="F550" s="165"/>
      <c r="G550" s="165"/>
      <c r="H550" s="165"/>
      <c r="I550" s="165"/>
      <c r="J550" s="165"/>
      <c r="K550" s="37" t="s">
        <v>936</v>
      </c>
      <c r="L550" s="165"/>
      <c r="M550" s="165"/>
      <c r="N550" s="165"/>
      <c r="O550" s="165"/>
      <c r="P550" s="165"/>
      <c r="Q550" s="165"/>
      <c r="R550" s="165"/>
      <c r="S550" s="165"/>
    </row>
    <row r="551" spans="1:19" ht="24">
      <c r="A551" s="165">
        <v>83</v>
      </c>
      <c r="B551" s="165" t="s">
        <v>4258</v>
      </c>
      <c r="C551" s="37" t="s">
        <v>22</v>
      </c>
      <c r="D551" s="37" t="s">
        <v>926</v>
      </c>
      <c r="E551" s="165">
        <v>165</v>
      </c>
      <c r="F551" s="165" t="s">
        <v>937</v>
      </c>
      <c r="G551" s="165" t="s">
        <v>938</v>
      </c>
      <c r="H551" s="37" t="s">
        <v>939</v>
      </c>
      <c r="I551" s="165">
        <v>1160902.53</v>
      </c>
      <c r="J551" s="165">
        <v>1106862.97</v>
      </c>
      <c r="K551" s="37" t="s">
        <v>940</v>
      </c>
      <c r="L551" s="165" t="s">
        <v>28</v>
      </c>
      <c r="M551" s="165" t="s">
        <v>29</v>
      </c>
      <c r="N551" s="165">
        <v>125.9</v>
      </c>
      <c r="O551" s="165"/>
      <c r="P551" s="165">
        <v>30</v>
      </c>
      <c r="Q551" s="165" t="s">
        <v>30</v>
      </c>
      <c r="R551" s="165" t="s">
        <v>31</v>
      </c>
      <c r="S551" s="165" t="s">
        <v>941</v>
      </c>
    </row>
    <row r="552" spans="1:19" ht="24">
      <c r="A552" s="165"/>
      <c r="B552" s="165"/>
      <c r="C552" s="37" t="s">
        <v>33</v>
      </c>
      <c r="D552" s="37" t="s">
        <v>722</v>
      </c>
      <c r="E552" s="165"/>
      <c r="F552" s="165"/>
      <c r="G552" s="165"/>
      <c r="H552" s="165" t="s">
        <v>942</v>
      </c>
      <c r="I552" s="165"/>
      <c r="J552" s="165"/>
      <c r="K552" s="37" t="s">
        <v>943</v>
      </c>
      <c r="L552" s="165"/>
      <c r="M552" s="165"/>
      <c r="N552" s="165"/>
      <c r="O552" s="165"/>
      <c r="P552" s="165"/>
      <c r="Q552" s="165"/>
      <c r="R552" s="165"/>
      <c r="S552" s="165"/>
    </row>
    <row r="553" spans="1:19" ht="24">
      <c r="A553" s="165"/>
      <c r="B553" s="165"/>
      <c r="C553" s="37" t="s">
        <v>39</v>
      </c>
      <c r="D553" s="37" t="s">
        <v>40</v>
      </c>
      <c r="E553" s="165"/>
      <c r="F553" s="165"/>
      <c r="G553" s="165"/>
      <c r="H553" s="165"/>
      <c r="I553" s="165" t="s">
        <v>944</v>
      </c>
      <c r="J553" s="165"/>
      <c r="K553" s="37" t="s">
        <v>945</v>
      </c>
      <c r="L553" s="165"/>
      <c r="M553" s="165"/>
      <c r="N553" s="165"/>
      <c r="O553" s="165"/>
      <c r="P553" s="165"/>
      <c r="Q553" s="165"/>
      <c r="R553" s="165"/>
      <c r="S553" s="165"/>
    </row>
    <row r="554" spans="1:19" ht="24">
      <c r="A554" s="165"/>
      <c r="B554" s="165"/>
      <c r="C554" s="37" t="s">
        <v>41</v>
      </c>
      <c r="D554" s="37" t="s">
        <v>42</v>
      </c>
      <c r="E554" s="165"/>
      <c r="F554" s="165"/>
      <c r="G554" s="165"/>
      <c r="H554" s="165"/>
      <c r="I554" s="165"/>
      <c r="J554" s="165"/>
      <c r="K554" s="37" t="s">
        <v>946</v>
      </c>
      <c r="L554" s="165"/>
      <c r="M554" s="165"/>
      <c r="N554" s="165"/>
      <c r="O554" s="165"/>
      <c r="P554" s="165"/>
      <c r="Q554" s="165"/>
      <c r="R554" s="165"/>
      <c r="S554" s="165"/>
    </row>
    <row r="555" spans="1:19" ht="24">
      <c r="A555" s="165">
        <v>84</v>
      </c>
      <c r="B555" s="165" t="s">
        <v>4259</v>
      </c>
      <c r="C555" s="37" t="s">
        <v>22</v>
      </c>
      <c r="D555" s="37" t="s">
        <v>23</v>
      </c>
      <c r="E555" s="165">
        <v>67781.1</v>
      </c>
      <c r="F555" s="165" t="s">
        <v>947</v>
      </c>
      <c r="G555" s="165" t="s">
        <v>948</v>
      </c>
      <c r="H555" s="37" t="s">
        <v>949</v>
      </c>
      <c r="I555" s="165">
        <v>46644533.47</v>
      </c>
      <c r="J555" s="37">
        <v>45203668.25</v>
      </c>
      <c r="K555" s="37" t="s">
        <v>139</v>
      </c>
      <c r="L555" s="165" t="s">
        <v>28</v>
      </c>
      <c r="M555" s="165" t="s">
        <v>950</v>
      </c>
      <c r="N555" s="179">
        <v>4969.82152</v>
      </c>
      <c r="O555" s="165"/>
      <c r="P555" s="165">
        <v>598</v>
      </c>
      <c r="Q555" s="165" t="s">
        <v>30</v>
      </c>
      <c r="R555" s="165" t="s">
        <v>31</v>
      </c>
      <c r="S555" s="165" t="s">
        <v>951</v>
      </c>
    </row>
    <row r="556" spans="1:19" ht="24">
      <c r="A556" s="165"/>
      <c r="B556" s="165"/>
      <c r="C556" s="37" t="s">
        <v>33</v>
      </c>
      <c r="D556" s="37" t="s">
        <v>722</v>
      </c>
      <c r="E556" s="165"/>
      <c r="F556" s="165"/>
      <c r="G556" s="165"/>
      <c r="H556" s="165" t="s">
        <v>952</v>
      </c>
      <c r="I556" s="165"/>
      <c r="J556" s="37">
        <v>4047500</v>
      </c>
      <c r="K556" s="37" t="s">
        <v>953</v>
      </c>
      <c r="L556" s="165"/>
      <c r="M556" s="165"/>
      <c r="N556" s="180"/>
      <c r="O556" s="165"/>
      <c r="P556" s="165"/>
      <c r="Q556" s="165"/>
      <c r="R556" s="165"/>
      <c r="S556" s="165"/>
    </row>
    <row r="557" spans="1:19" ht="24">
      <c r="A557" s="165"/>
      <c r="B557" s="165"/>
      <c r="C557" s="37" t="s">
        <v>39</v>
      </c>
      <c r="D557" s="37" t="s">
        <v>954</v>
      </c>
      <c r="E557" s="165"/>
      <c r="F557" s="165"/>
      <c r="G557" s="165"/>
      <c r="H557" s="165"/>
      <c r="I557" s="165" t="s">
        <v>955</v>
      </c>
      <c r="J557" s="37">
        <v>2796000</v>
      </c>
      <c r="K557" s="37" t="s">
        <v>956</v>
      </c>
      <c r="L557" s="165"/>
      <c r="M557" s="165"/>
      <c r="N557" s="180"/>
      <c r="O557" s="165"/>
      <c r="P557" s="165"/>
      <c r="Q557" s="165"/>
      <c r="R557" s="165"/>
      <c r="S557" s="165"/>
    </row>
    <row r="558" spans="1:19" ht="36">
      <c r="A558" s="165"/>
      <c r="B558" s="165"/>
      <c r="C558" s="37" t="s">
        <v>41</v>
      </c>
      <c r="D558" s="37" t="s">
        <v>957</v>
      </c>
      <c r="E558" s="165"/>
      <c r="F558" s="165"/>
      <c r="G558" s="165"/>
      <c r="H558" s="165"/>
      <c r="I558" s="165"/>
      <c r="J558" s="37">
        <v>2421200</v>
      </c>
      <c r="K558" s="37" t="s">
        <v>958</v>
      </c>
      <c r="L558" s="165"/>
      <c r="M558" s="165"/>
      <c r="N558" s="181"/>
      <c r="O558" s="165"/>
      <c r="P558" s="165"/>
      <c r="Q558" s="165"/>
      <c r="R558" s="165"/>
      <c r="S558" s="165"/>
    </row>
    <row r="559" spans="1:19" ht="24">
      <c r="A559" s="165"/>
      <c r="B559" s="165" t="s">
        <v>959</v>
      </c>
      <c r="C559" s="37" t="s">
        <v>22</v>
      </c>
      <c r="D559" s="37" t="s">
        <v>23</v>
      </c>
      <c r="E559" s="165"/>
      <c r="F559" s="165" t="s">
        <v>947</v>
      </c>
      <c r="G559" s="165" t="s">
        <v>960</v>
      </c>
      <c r="H559" s="37" t="s">
        <v>949</v>
      </c>
      <c r="I559" s="165">
        <v>65775095.8</v>
      </c>
      <c r="J559" s="37">
        <v>63758812.61</v>
      </c>
      <c r="K559" s="37" t="s">
        <v>139</v>
      </c>
      <c r="L559" s="165"/>
      <c r="M559" s="165" t="s">
        <v>29</v>
      </c>
      <c r="N559" s="179">
        <v>8245.23</v>
      </c>
      <c r="O559" s="165"/>
      <c r="P559" s="165">
        <v>598</v>
      </c>
      <c r="Q559" s="165" t="s">
        <v>30</v>
      </c>
      <c r="R559" s="165" t="s">
        <v>31</v>
      </c>
      <c r="S559" s="165" t="s">
        <v>951</v>
      </c>
    </row>
    <row r="560" spans="1:19" ht="24">
      <c r="A560" s="165"/>
      <c r="B560" s="165"/>
      <c r="C560" s="37" t="s">
        <v>33</v>
      </c>
      <c r="D560" s="37" t="s">
        <v>961</v>
      </c>
      <c r="E560" s="165"/>
      <c r="F560" s="165"/>
      <c r="G560" s="165"/>
      <c r="H560" s="165" t="s">
        <v>952</v>
      </c>
      <c r="I560" s="165"/>
      <c r="J560" s="37">
        <v>7415300</v>
      </c>
      <c r="K560" s="37" t="s">
        <v>953</v>
      </c>
      <c r="L560" s="165"/>
      <c r="M560" s="165"/>
      <c r="N560" s="180"/>
      <c r="O560" s="165"/>
      <c r="P560" s="165"/>
      <c r="Q560" s="165"/>
      <c r="R560" s="165"/>
      <c r="S560" s="165"/>
    </row>
    <row r="561" spans="1:19" ht="24">
      <c r="A561" s="165"/>
      <c r="B561" s="165"/>
      <c r="C561" s="37" t="s">
        <v>39</v>
      </c>
      <c r="D561" s="37" t="s">
        <v>954</v>
      </c>
      <c r="E561" s="165"/>
      <c r="F561" s="165"/>
      <c r="G561" s="165"/>
      <c r="H561" s="165"/>
      <c r="I561" s="180" t="s">
        <v>962</v>
      </c>
      <c r="J561" s="37">
        <v>3520000</v>
      </c>
      <c r="K561" s="37" t="s">
        <v>956</v>
      </c>
      <c r="L561" s="165"/>
      <c r="M561" s="165"/>
      <c r="N561" s="180"/>
      <c r="O561" s="165"/>
      <c r="P561" s="165"/>
      <c r="Q561" s="165"/>
      <c r="R561" s="165"/>
      <c r="S561" s="165"/>
    </row>
    <row r="562" spans="1:19" ht="36">
      <c r="A562" s="165"/>
      <c r="B562" s="165"/>
      <c r="C562" s="37" t="s">
        <v>41</v>
      </c>
      <c r="D562" s="37" t="s">
        <v>957</v>
      </c>
      <c r="E562" s="165"/>
      <c r="F562" s="165"/>
      <c r="G562" s="165"/>
      <c r="H562" s="165"/>
      <c r="I562" s="181"/>
      <c r="J562" s="37">
        <v>2724600</v>
      </c>
      <c r="K562" s="37" t="s">
        <v>958</v>
      </c>
      <c r="L562" s="165"/>
      <c r="M562" s="165"/>
      <c r="N562" s="181"/>
      <c r="O562" s="165"/>
      <c r="P562" s="165"/>
      <c r="Q562" s="165"/>
      <c r="R562" s="165"/>
      <c r="S562" s="165"/>
    </row>
    <row r="563" spans="1:19" ht="24">
      <c r="A563" s="165">
        <v>84</v>
      </c>
      <c r="B563" s="165" t="s">
        <v>963</v>
      </c>
      <c r="C563" s="37" t="s">
        <v>22</v>
      </c>
      <c r="D563" s="37" t="s">
        <v>23</v>
      </c>
      <c r="E563" s="165"/>
      <c r="F563" s="165" t="s">
        <v>947</v>
      </c>
      <c r="G563" s="165" t="s">
        <v>964</v>
      </c>
      <c r="H563" s="37" t="s">
        <v>949</v>
      </c>
      <c r="I563" s="179">
        <v>112876863.15</v>
      </c>
      <c r="J563" s="37">
        <v>109419601.33</v>
      </c>
      <c r="K563" s="37" t="s">
        <v>139</v>
      </c>
      <c r="L563" s="165"/>
      <c r="M563" s="165" t="s">
        <v>29</v>
      </c>
      <c r="N563" s="165">
        <v>7236.8</v>
      </c>
      <c r="O563" s="165"/>
      <c r="P563" s="165">
        <v>598</v>
      </c>
      <c r="Q563" s="165" t="s">
        <v>30</v>
      </c>
      <c r="R563" s="165" t="s">
        <v>31</v>
      </c>
      <c r="S563" s="165" t="s">
        <v>951</v>
      </c>
    </row>
    <row r="564" spans="1:19" ht="24">
      <c r="A564" s="165"/>
      <c r="B564" s="165"/>
      <c r="C564" s="37" t="s">
        <v>33</v>
      </c>
      <c r="D564" s="37" t="s">
        <v>965</v>
      </c>
      <c r="E564" s="165"/>
      <c r="F564" s="165"/>
      <c r="G564" s="165"/>
      <c r="H564" s="165" t="s">
        <v>952</v>
      </c>
      <c r="I564" s="181"/>
      <c r="J564" s="37">
        <v>16021330.44</v>
      </c>
      <c r="K564" s="37" t="s">
        <v>953</v>
      </c>
      <c r="L564" s="165"/>
      <c r="M564" s="165"/>
      <c r="N564" s="165"/>
      <c r="O564" s="165"/>
      <c r="P564" s="165"/>
      <c r="Q564" s="165"/>
      <c r="R564" s="165"/>
      <c r="S564" s="165"/>
    </row>
    <row r="565" spans="1:19" ht="24">
      <c r="A565" s="165"/>
      <c r="B565" s="165"/>
      <c r="C565" s="37" t="s">
        <v>39</v>
      </c>
      <c r="D565" s="37" t="s">
        <v>954</v>
      </c>
      <c r="E565" s="165"/>
      <c r="F565" s="165"/>
      <c r="G565" s="165"/>
      <c r="H565" s="165"/>
      <c r="I565" s="179" t="s">
        <v>966</v>
      </c>
      <c r="J565" s="37">
        <v>13888900</v>
      </c>
      <c r="K565" s="37" t="s">
        <v>956</v>
      </c>
      <c r="L565" s="165"/>
      <c r="M565" s="165"/>
      <c r="N565" s="165">
        <v>3000</v>
      </c>
      <c r="O565" s="165"/>
      <c r="P565" s="165"/>
      <c r="Q565" s="165"/>
      <c r="R565" s="165"/>
      <c r="S565" s="165"/>
    </row>
    <row r="566" spans="1:19" ht="36">
      <c r="A566" s="165"/>
      <c r="B566" s="165"/>
      <c r="C566" s="37" t="s">
        <v>41</v>
      </c>
      <c r="D566" s="37" t="s">
        <v>957</v>
      </c>
      <c r="E566" s="165"/>
      <c r="F566" s="165"/>
      <c r="G566" s="165"/>
      <c r="H566" s="165"/>
      <c r="I566" s="181"/>
      <c r="J566" s="37">
        <v>18438700</v>
      </c>
      <c r="K566" s="37" t="s">
        <v>958</v>
      </c>
      <c r="L566" s="165"/>
      <c r="M566" s="165"/>
      <c r="N566" s="165"/>
      <c r="O566" s="165"/>
      <c r="P566" s="165"/>
      <c r="Q566" s="165"/>
      <c r="R566" s="165"/>
      <c r="S566" s="165"/>
    </row>
    <row r="567" spans="1:19" ht="24">
      <c r="A567" s="165">
        <v>85</v>
      </c>
      <c r="B567" s="165" t="s">
        <v>4260</v>
      </c>
      <c r="C567" s="37" t="s">
        <v>22</v>
      </c>
      <c r="D567" s="37" t="s">
        <v>926</v>
      </c>
      <c r="E567" s="165">
        <v>800</v>
      </c>
      <c r="F567" s="165" t="s">
        <v>967</v>
      </c>
      <c r="G567" s="165" t="s">
        <v>968</v>
      </c>
      <c r="H567" s="37" t="s">
        <v>969</v>
      </c>
      <c r="I567" s="165">
        <v>4127534.17</v>
      </c>
      <c r="J567" s="165">
        <v>3866032.9</v>
      </c>
      <c r="K567" s="37" t="s">
        <v>970</v>
      </c>
      <c r="L567" s="165" t="s">
        <v>28</v>
      </c>
      <c r="M567" s="165" t="s">
        <v>29</v>
      </c>
      <c r="N567" s="165">
        <v>466.07</v>
      </c>
      <c r="O567" s="165"/>
      <c r="P567" s="165">
        <v>60</v>
      </c>
      <c r="Q567" s="165" t="s">
        <v>30</v>
      </c>
      <c r="R567" s="165" t="s">
        <v>31</v>
      </c>
      <c r="S567" s="165" t="s">
        <v>971</v>
      </c>
    </row>
    <row r="568" spans="1:19" ht="24">
      <c r="A568" s="165"/>
      <c r="B568" s="165"/>
      <c r="C568" s="37" t="s">
        <v>33</v>
      </c>
      <c r="D568" s="37" t="s">
        <v>792</v>
      </c>
      <c r="E568" s="165"/>
      <c r="F568" s="165"/>
      <c r="G568" s="165"/>
      <c r="H568" s="165" t="s">
        <v>972</v>
      </c>
      <c r="I568" s="165"/>
      <c r="J568" s="165"/>
      <c r="K568" s="37" t="s">
        <v>973</v>
      </c>
      <c r="L568" s="165"/>
      <c r="M568" s="165"/>
      <c r="N568" s="165"/>
      <c r="O568" s="165"/>
      <c r="P568" s="165"/>
      <c r="Q568" s="165"/>
      <c r="R568" s="165"/>
      <c r="S568" s="165"/>
    </row>
    <row r="569" spans="1:19" ht="24">
      <c r="A569" s="165"/>
      <c r="B569" s="165"/>
      <c r="C569" s="37" t="s">
        <v>39</v>
      </c>
      <c r="D569" s="37" t="s">
        <v>40</v>
      </c>
      <c r="E569" s="165"/>
      <c r="F569" s="165"/>
      <c r="G569" s="165"/>
      <c r="H569" s="165"/>
      <c r="I569" s="165" t="s">
        <v>974</v>
      </c>
      <c r="J569" s="165"/>
      <c r="K569" s="37" t="s">
        <v>975</v>
      </c>
      <c r="L569" s="165"/>
      <c r="M569" s="165"/>
      <c r="N569" s="165"/>
      <c r="O569" s="165"/>
      <c r="P569" s="165"/>
      <c r="Q569" s="165"/>
      <c r="R569" s="165"/>
      <c r="S569" s="165"/>
    </row>
    <row r="570" spans="1:19" ht="24">
      <c r="A570" s="165"/>
      <c r="B570" s="165"/>
      <c r="C570" s="37" t="s">
        <v>41</v>
      </c>
      <c r="D570" s="37" t="s">
        <v>42</v>
      </c>
      <c r="E570" s="165"/>
      <c r="F570" s="165"/>
      <c r="G570" s="165"/>
      <c r="H570" s="165"/>
      <c r="I570" s="165"/>
      <c r="J570" s="165"/>
      <c r="K570" s="37" t="s">
        <v>976</v>
      </c>
      <c r="L570" s="165"/>
      <c r="M570" s="165"/>
      <c r="N570" s="165"/>
      <c r="O570" s="165"/>
      <c r="P570" s="165"/>
      <c r="Q570" s="165"/>
      <c r="R570" s="165"/>
      <c r="S570" s="165"/>
    </row>
    <row r="571" spans="1:19" ht="24">
      <c r="A571" s="165">
        <v>86</v>
      </c>
      <c r="B571" s="170" t="s">
        <v>4261</v>
      </c>
      <c r="C571" s="37" t="s">
        <v>22</v>
      </c>
      <c r="D571" s="37" t="s">
        <v>23</v>
      </c>
      <c r="E571" s="165">
        <v>810</v>
      </c>
      <c r="F571" s="165" t="s">
        <v>977</v>
      </c>
      <c r="G571" s="165" t="s">
        <v>978</v>
      </c>
      <c r="H571" s="37" t="s">
        <v>979</v>
      </c>
      <c r="I571" s="165">
        <v>2940119.139</v>
      </c>
      <c r="J571" s="165">
        <v>2804127.19</v>
      </c>
      <c r="K571" s="37" t="s">
        <v>829</v>
      </c>
      <c r="L571" s="165" t="s">
        <v>28</v>
      </c>
      <c r="M571" s="175" t="s">
        <v>950</v>
      </c>
      <c r="N571" s="165">
        <v>222.23</v>
      </c>
      <c r="O571" s="165"/>
      <c r="P571" s="165">
        <v>30</v>
      </c>
      <c r="Q571" s="170" t="s">
        <v>30</v>
      </c>
      <c r="R571" s="165"/>
      <c r="S571" s="165" t="s">
        <v>980</v>
      </c>
    </row>
    <row r="572" spans="1:19" ht="24">
      <c r="A572" s="165"/>
      <c r="B572" s="170"/>
      <c r="C572" s="37" t="s">
        <v>33</v>
      </c>
      <c r="D572" s="37" t="s">
        <v>540</v>
      </c>
      <c r="E572" s="165"/>
      <c r="F572" s="165"/>
      <c r="G572" s="165"/>
      <c r="H572" s="165" t="s">
        <v>981</v>
      </c>
      <c r="I572" s="165"/>
      <c r="J572" s="165"/>
      <c r="K572" s="37" t="s">
        <v>832</v>
      </c>
      <c r="L572" s="165"/>
      <c r="M572" s="175"/>
      <c r="N572" s="165"/>
      <c r="O572" s="165"/>
      <c r="P572" s="165"/>
      <c r="Q572" s="170"/>
      <c r="R572" s="165"/>
      <c r="S572" s="165"/>
    </row>
    <row r="573" spans="1:19" ht="24">
      <c r="A573" s="165"/>
      <c r="B573" s="170"/>
      <c r="C573" s="37" t="s">
        <v>39</v>
      </c>
      <c r="D573" s="37" t="s">
        <v>40</v>
      </c>
      <c r="E573" s="165"/>
      <c r="F573" s="165"/>
      <c r="G573" s="165"/>
      <c r="H573" s="165"/>
      <c r="I573" s="165"/>
      <c r="J573" s="165"/>
      <c r="K573" s="37" t="s">
        <v>982</v>
      </c>
      <c r="L573" s="165"/>
      <c r="M573" s="175"/>
      <c r="N573" s="165"/>
      <c r="O573" s="165"/>
      <c r="P573" s="165"/>
      <c r="Q573" s="170"/>
      <c r="R573" s="165"/>
      <c r="S573" s="165"/>
    </row>
    <row r="574" spans="1:19" ht="24">
      <c r="A574" s="165"/>
      <c r="B574" s="170"/>
      <c r="C574" s="37" t="s">
        <v>41</v>
      </c>
      <c r="D574" s="37" t="s">
        <v>42</v>
      </c>
      <c r="E574" s="165"/>
      <c r="F574" s="165"/>
      <c r="G574" s="165"/>
      <c r="H574" s="165"/>
      <c r="I574" s="165"/>
      <c r="J574" s="165"/>
      <c r="K574" s="37" t="s">
        <v>983</v>
      </c>
      <c r="L574" s="165"/>
      <c r="M574" s="175"/>
      <c r="N574" s="165"/>
      <c r="O574" s="165"/>
      <c r="P574" s="165"/>
      <c r="Q574" s="170"/>
      <c r="R574" s="165"/>
      <c r="S574" s="165"/>
    </row>
    <row r="575" spans="1:19" ht="24">
      <c r="A575" s="165">
        <v>87</v>
      </c>
      <c r="B575" s="165" t="s">
        <v>4262</v>
      </c>
      <c r="C575" s="37" t="s">
        <v>22</v>
      </c>
      <c r="D575" s="37" t="s">
        <v>926</v>
      </c>
      <c r="E575" s="165">
        <v>335</v>
      </c>
      <c r="F575" s="165" t="s">
        <v>984</v>
      </c>
      <c r="G575" s="165" t="s">
        <v>985</v>
      </c>
      <c r="H575" s="37" t="s">
        <v>986</v>
      </c>
      <c r="I575" s="165">
        <v>2173626.13</v>
      </c>
      <c r="J575" s="165">
        <v>2026525.99</v>
      </c>
      <c r="K575" s="37" t="s">
        <v>987</v>
      </c>
      <c r="L575" s="165" t="s">
        <v>28</v>
      </c>
      <c r="M575" s="165" t="s">
        <v>29</v>
      </c>
      <c r="N575" s="165">
        <v>258.05</v>
      </c>
      <c r="O575" s="165"/>
      <c r="P575" s="165">
        <v>90</v>
      </c>
      <c r="Q575" s="165" t="s">
        <v>30</v>
      </c>
      <c r="R575" s="165" t="s">
        <v>31</v>
      </c>
      <c r="S575" s="165" t="s">
        <v>988</v>
      </c>
    </row>
    <row r="576" spans="1:19" ht="24">
      <c r="A576" s="165"/>
      <c r="B576" s="165"/>
      <c r="C576" s="37" t="s">
        <v>33</v>
      </c>
      <c r="D576" s="37" t="s">
        <v>299</v>
      </c>
      <c r="E576" s="165"/>
      <c r="F576" s="165"/>
      <c r="G576" s="165"/>
      <c r="H576" s="165" t="s">
        <v>989</v>
      </c>
      <c r="I576" s="165"/>
      <c r="J576" s="165"/>
      <c r="K576" s="37" t="s">
        <v>990</v>
      </c>
      <c r="L576" s="165"/>
      <c r="M576" s="165"/>
      <c r="N576" s="165"/>
      <c r="O576" s="165"/>
      <c r="P576" s="165"/>
      <c r="Q576" s="165"/>
      <c r="R576" s="165"/>
      <c r="S576" s="165"/>
    </row>
    <row r="577" spans="1:19" ht="24">
      <c r="A577" s="165"/>
      <c r="B577" s="165"/>
      <c r="C577" s="37" t="s">
        <v>39</v>
      </c>
      <c r="D577" s="37" t="s">
        <v>40</v>
      </c>
      <c r="E577" s="165"/>
      <c r="F577" s="165"/>
      <c r="G577" s="165"/>
      <c r="H577" s="165"/>
      <c r="I577" s="165" t="s">
        <v>991</v>
      </c>
      <c r="J577" s="165"/>
      <c r="K577" s="37" t="s">
        <v>992</v>
      </c>
      <c r="L577" s="165"/>
      <c r="M577" s="165"/>
      <c r="N577" s="165"/>
      <c r="O577" s="165"/>
      <c r="P577" s="165"/>
      <c r="Q577" s="165"/>
      <c r="R577" s="165"/>
      <c r="S577" s="165"/>
    </row>
    <row r="578" spans="1:19" ht="24">
      <c r="A578" s="165"/>
      <c r="B578" s="165"/>
      <c r="C578" s="37" t="s">
        <v>41</v>
      </c>
      <c r="D578" s="37" t="s">
        <v>42</v>
      </c>
      <c r="E578" s="165"/>
      <c r="F578" s="165"/>
      <c r="G578" s="165"/>
      <c r="H578" s="165"/>
      <c r="I578" s="165"/>
      <c r="J578" s="165"/>
      <c r="K578" s="37" t="s">
        <v>993</v>
      </c>
      <c r="L578" s="165"/>
      <c r="M578" s="165"/>
      <c r="N578" s="165"/>
      <c r="O578" s="165"/>
      <c r="P578" s="165"/>
      <c r="Q578" s="165"/>
      <c r="R578" s="165"/>
      <c r="S578" s="165"/>
    </row>
    <row r="579" spans="1:19" ht="24">
      <c r="A579" s="165">
        <v>88</v>
      </c>
      <c r="B579" s="165" t="s">
        <v>4263</v>
      </c>
      <c r="C579" s="37" t="s">
        <v>22</v>
      </c>
      <c r="D579" s="37" t="s">
        <v>926</v>
      </c>
      <c r="E579" s="165">
        <v>580</v>
      </c>
      <c r="F579" s="165" t="s">
        <v>994</v>
      </c>
      <c r="G579" s="165" t="s">
        <v>995</v>
      </c>
      <c r="H579" s="37" t="s">
        <v>996</v>
      </c>
      <c r="I579" s="165">
        <v>3403317.79</v>
      </c>
      <c r="J579" s="165">
        <v>3187719.91</v>
      </c>
      <c r="K579" s="37" t="s">
        <v>996</v>
      </c>
      <c r="L579" s="165" t="s">
        <v>28</v>
      </c>
      <c r="M579" s="165" t="s">
        <v>29</v>
      </c>
      <c r="N579" s="165">
        <v>371.9</v>
      </c>
      <c r="O579" s="165"/>
      <c r="P579" s="165">
        <v>55</v>
      </c>
      <c r="Q579" s="165" t="s">
        <v>30</v>
      </c>
      <c r="R579" s="165" t="s">
        <v>31</v>
      </c>
      <c r="S579" s="165" t="s">
        <v>997</v>
      </c>
    </row>
    <row r="580" spans="1:19" ht="24">
      <c r="A580" s="165"/>
      <c r="B580" s="165"/>
      <c r="C580" s="37" t="s">
        <v>33</v>
      </c>
      <c r="D580" s="37" t="s">
        <v>443</v>
      </c>
      <c r="E580" s="165"/>
      <c r="F580" s="165"/>
      <c r="G580" s="165"/>
      <c r="H580" s="165" t="s">
        <v>998</v>
      </c>
      <c r="I580" s="165"/>
      <c r="J580" s="165"/>
      <c r="K580" s="37" t="s">
        <v>999</v>
      </c>
      <c r="L580" s="165"/>
      <c r="M580" s="165"/>
      <c r="N580" s="165"/>
      <c r="O580" s="165"/>
      <c r="P580" s="165"/>
      <c r="Q580" s="165"/>
      <c r="R580" s="165"/>
      <c r="S580" s="165"/>
    </row>
    <row r="581" spans="1:19" ht="24">
      <c r="A581" s="165"/>
      <c r="B581" s="165"/>
      <c r="C581" s="37" t="s">
        <v>39</v>
      </c>
      <c r="D581" s="37" t="s">
        <v>40</v>
      </c>
      <c r="E581" s="165"/>
      <c r="F581" s="165"/>
      <c r="G581" s="165"/>
      <c r="H581" s="165"/>
      <c r="I581" s="165" t="s">
        <v>1000</v>
      </c>
      <c r="J581" s="165"/>
      <c r="K581" s="37" t="s">
        <v>1001</v>
      </c>
      <c r="L581" s="165"/>
      <c r="M581" s="165"/>
      <c r="N581" s="165"/>
      <c r="O581" s="165"/>
      <c r="P581" s="165"/>
      <c r="Q581" s="165"/>
      <c r="R581" s="165"/>
      <c r="S581" s="165"/>
    </row>
    <row r="582" spans="1:19" ht="24">
      <c r="A582" s="165"/>
      <c r="B582" s="165"/>
      <c r="C582" s="37" t="s">
        <v>41</v>
      </c>
      <c r="D582" s="37" t="s">
        <v>42</v>
      </c>
      <c r="E582" s="165"/>
      <c r="F582" s="165"/>
      <c r="G582" s="165"/>
      <c r="H582" s="165"/>
      <c r="I582" s="165"/>
      <c r="J582" s="165"/>
      <c r="K582" s="37" t="s">
        <v>1002</v>
      </c>
      <c r="L582" s="165"/>
      <c r="M582" s="165"/>
      <c r="N582" s="165"/>
      <c r="O582" s="165"/>
      <c r="P582" s="165"/>
      <c r="Q582" s="165"/>
      <c r="R582" s="165"/>
      <c r="S582" s="165"/>
    </row>
    <row r="583" spans="1:19" ht="24">
      <c r="A583" s="165">
        <v>89</v>
      </c>
      <c r="B583" s="165" t="s">
        <v>4264</v>
      </c>
      <c r="C583" s="37" t="s">
        <v>22</v>
      </c>
      <c r="D583" s="37" t="s">
        <v>926</v>
      </c>
      <c r="E583" s="165">
        <v>820</v>
      </c>
      <c r="F583" s="165" t="s">
        <v>1003</v>
      </c>
      <c r="G583" s="165" t="s">
        <v>1004</v>
      </c>
      <c r="H583" s="37" t="s">
        <v>996</v>
      </c>
      <c r="I583" s="165">
        <v>4673301.59</v>
      </c>
      <c r="J583" s="165">
        <v>4344863.45</v>
      </c>
      <c r="K583" s="37" t="s">
        <v>1005</v>
      </c>
      <c r="L583" s="165" t="s">
        <v>28</v>
      </c>
      <c r="M583" s="165" t="s">
        <v>29</v>
      </c>
      <c r="N583" s="165">
        <v>580.04</v>
      </c>
      <c r="O583" s="165"/>
      <c r="P583" s="165">
        <v>90</v>
      </c>
      <c r="Q583" s="165" t="s">
        <v>30</v>
      </c>
      <c r="R583" s="165" t="s">
        <v>31</v>
      </c>
      <c r="S583" s="165" t="s">
        <v>1006</v>
      </c>
    </row>
    <row r="584" spans="1:19" ht="24">
      <c r="A584" s="165"/>
      <c r="B584" s="165"/>
      <c r="C584" s="37" t="s">
        <v>33</v>
      </c>
      <c r="D584" s="37" t="s">
        <v>1007</v>
      </c>
      <c r="E584" s="165"/>
      <c r="F584" s="165"/>
      <c r="G584" s="165"/>
      <c r="H584" s="165" t="s">
        <v>1008</v>
      </c>
      <c r="I584" s="165"/>
      <c r="J584" s="165"/>
      <c r="K584" s="37" t="s">
        <v>1009</v>
      </c>
      <c r="L584" s="165"/>
      <c r="M584" s="165"/>
      <c r="N584" s="165"/>
      <c r="O584" s="165"/>
      <c r="P584" s="165"/>
      <c r="Q584" s="165"/>
      <c r="R584" s="165"/>
      <c r="S584" s="165"/>
    </row>
    <row r="585" spans="1:19" ht="24">
      <c r="A585" s="165"/>
      <c r="B585" s="165"/>
      <c r="C585" s="37" t="s">
        <v>39</v>
      </c>
      <c r="D585" s="37" t="s">
        <v>40</v>
      </c>
      <c r="E585" s="165"/>
      <c r="F585" s="165"/>
      <c r="G585" s="165"/>
      <c r="H585" s="165"/>
      <c r="I585" s="165" t="s">
        <v>1010</v>
      </c>
      <c r="J585" s="165">
        <v>1424500</v>
      </c>
      <c r="K585" s="37" t="s">
        <v>1011</v>
      </c>
      <c r="L585" s="165"/>
      <c r="M585" s="165"/>
      <c r="N585" s="165"/>
      <c r="O585" s="165"/>
      <c r="P585" s="165"/>
      <c r="Q585" s="165"/>
      <c r="R585" s="165"/>
      <c r="S585" s="165"/>
    </row>
    <row r="586" spans="1:19" ht="24">
      <c r="A586" s="165"/>
      <c r="B586" s="165"/>
      <c r="C586" s="37" t="s">
        <v>41</v>
      </c>
      <c r="D586" s="37" t="s">
        <v>42</v>
      </c>
      <c r="E586" s="165"/>
      <c r="F586" s="165"/>
      <c r="G586" s="165"/>
      <c r="H586" s="165"/>
      <c r="I586" s="165"/>
      <c r="J586" s="165"/>
      <c r="K586" s="37" t="s">
        <v>1012</v>
      </c>
      <c r="L586" s="165"/>
      <c r="M586" s="165"/>
      <c r="N586" s="165"/>
      <c r="O586" s="165"/>
      <c r="P586" s="165"/>
      <c r="Q586" s="165"/>
      <c r="R586" s="165"/>
      <c r="S586" s="165"/>
    </row>
    <row r="587" spans="1:19" ht="24">
      <c r="A587" s="165">
        <v>90</v>
      </c>
      <c r="B587" s="165" t="s">
        <v>4265</v>
      </c>
      <c r="C587" s="37" t="s">
        <v>22</v>
      </c>
      <c r="D587" s="37" t="s">
        <v>23</v>
      </c>
      <c r="E587" s="165">
        <v>242</v>
      </c>
      <c r="F587" s="165" t="s">
        <v>837</v>
      </c>
      <c r="G587" s="165" t="s">
        <v>1013</v>
      </c>
      <c r="H587" s="37" t="s">
        <v>1014</v>
      </c>
      <c r="I587" s="165">
        <v>2403171.66</v>
      </c>
      <c r="J587" s="165">
        <v>2326599.99</v>
      </c>
      <c r="K587" s="37" t="s">
        <v>1015</v>
      </c>
      <c r="L587" s="165" t="s">
        <v>28</v>
      </c>
      <c r="M587" s="165" t="s">
        <v>29</v>
      </c>
      <c r="N587" s="165">
        <v>259.67</v>
      </c>
      <c r="O587" s="165"/>
      <c r="P587" s="165">
        <v>80</v>
      </c>
      <c r="Q587" s="165" t="s">
        <v>30</v>
      </c>
      <c r="R587" s="165" t="s">
        <v>31</v>
      </c>
      <c r="S587" s="165" t="s">
        <v>1016</v>
      </c>
    </row>
    <row r="588" spans="1:19" ht="24">
      <c r="A588" s="165"/>
      <c r="B588" s="165"/>
      <c r="C588" s="37" t="s">
        <v>33</v>
      </c>
      <c r="D588" s="37" t="s">
        <v>1017</v>
      </c>
      <c r="E588" s="165"/>
      <c r="F588" s="165"/>
      <c r="G588" s="165"/>
      <c r="H588" s="165" t="s">
        <v>1018</v>
      </c>
      <c r="I588" s="165"/>
      <c r="J588" s="165"/>
      <c r="K588" s="37" t="s">
        <v>1019</v>
      </c>
      <c r="L588" s="165"/>
      <c r="M588" s="165"/>
      <c r="N588" s="165"/>
      <c r="O588" s="165"/>
      <c r="P588" s="165"/>
      <c r="Q588" s="165"/>
      <c r="R588" s="165"/>
      <c r="S588" s="165"/>
    </row>
    <row r="589" spans="1:19" ht="24">
      <c r="A589" s="165"/>
      <c r="B589" s="165"/>
      <c r="C589" s="37" t="s">
        <v>39</v>
      </c>
      <c r="D589" s="37" t="s">
        <v>40</v>
      </c>
      <c r="E589" s="165"/>
      <c r="F589" s="165"/>
      <c r="G589" s="165"/>
      <c r="H589" s="165"/>
      <c r="I589" s="165" t="s">
        <v>1020</v>
      </c>
      <c r="J589" s="165">
        <v>2596799.82</v>
      </c>
      <c r="K589" s="37" t="s">
        <v>1021</v>
      </c>
      <c r="L589" s="165"/>
      <c r="M589" s="165"/>
      <c r="N589" s="165"/>
      <c r="O589" s="165"/>
      <c r="P589" s="165"/>
      <c r="Q589" s="165"/>
      <c r="R589" s="165"/>
      <c r="S589" s="165"/>
    </row>
    <row r="590" spans="1:19" ht="24">
      <c r="A590" s="165"/>
      <c r="B590" s="165"/>
      <c r="C590" s="37" t="s">
        <v>41</v>
      </c>
      <c r="D590" s="37" t="s">
        <v>42</v>
      </c>
      <c r="E590" s="165"/>
      <c r="F590" s="165"/>
      <c r="G590" s="165"/>
      <c r="H590" s="165"/>
      <c r="I590" s="165"/>
      <c r="J590" s="165"/>
      <c r="K590" s="37" t="s">
        <v>1022</v>
      </c>
      <c r="L590" s="165"/>
      <c r="M590" s="165"/>
      <c r="N590" s="165"/>
      <c r="O590" s="165"/>
      <c r="P590" s="165"/>
      <c r="Q590" s="165"/>
      <c r="R590" s="165"/>
      <c r="S590" s="165"/>
    </row>
    <row r="591" spans="1:19" ht="24">
      <c r="A591" s="165">
        <v>91</v>
      </c>
      <c r="B591" s="165" t="s">
        <v>4266</v>
      </c>
      <c r="C591" s="37" t="s">
        <v>22</v>
      </c>
      <c r="D591" s="37" t="s">
        <v>926</v>
      </c>
      <c r="E591" s="165">
        <v>250</v>
      </c>
      <c r="F591" s="165" t="s">
        <v>1023</v>
      </c>
      <c r="G591" s="165" t="s">
        <v>1024</v>
      </c>
      <c r="H591" s="37" t="s">
        <v>928</v>
      </c>
      <c r="I591" s="165">
        <v>2041307.5</v>
      </c>
      <c r="J591" s="165">
        <v>1904539.96</v>
      </c>
      <c r="K591" s="37" t="s">
        <v>1025</v>
      </c>
      <c r="L591" s="165" t="s">
        <v>28</v>
      </c>
      <c r="M591" s="165" t="s">
        <v>29</v>
      </c>
      <c r="N591" s="165">
        <v>225.16</v>
      </c>
      <c r="O591" s="165"/>
      <c r="P591" s="165">
        <v>60</v>
      </c>
      <c r="Q591" s="165" t="s">
        <v>30</v>
      </c>
      <c r="R591" s="165" t="s">
        <v>31</v>
      </c>
      <c r="S591" s="165" t="s">
        <v>317</v>
      </c>
    </row>
    <row r="592" spans="1:19" ht="24">
      <c r="A592" s="165"/>
      <c r="B592" s="165"/>
      <c r="C592" s="37" t="s">
        <v>33</v>
      </c>
      <c r="D592" s="37" t="s">
        <v>1026</v>
      </c>
      <c r="E592" s="165"/>
      <c r="F592" s="165"/>
      <c r="G592" s="165"/>
      <c r="H592" s="165" t="s">
        <v>1027</v>
      </c>
      <c r="I592" s="165"/>
      <c r="J592" s="165"/>
      <c r="K592" s="37" t="s">
        <v>999</v>
      </c>
      <c r="L592" s="165"/>
      <c r="M592" s="165"/>
      <c r="N592" s="165"/>
      <c r="O592" s="165"/>
      <c r="P592" s="165"/>
      <c r="Q592" s="165"/>
      <c r="R592" s="165"/>
      <c r="S592" s="165"/>
    </row>
    <row r="593" spans="1:19" ht="24">
      <c r="A593" s="165"/>
      <c r="B593" s="165"/>
      <c r="C593" s="37" t="s">
        <v>39</v>
      </c>
      <c r="D593" s="37" t="s">
        <v>40</v>
      </c>
      <c r="E593" s="165"/>
      <c r="F593" s="165"/>
      <c r="G593" s="165"/>
      <c r="H593" s="165"/>
      <c r="I593" s="165" t="s">
        <v>1028</v>
      </c>
      <c r="J593" s="165"/>
      <c r="K593" s="37" t="s">
        <v>1029</v>
      </c>
      <c r="L593" s="165"/>
      <c r="M593" s="165"/>
      <c r="N593" s="165"/>
      <c r="O593" s="165"/>
      <c r="P593" s="165"/>
      <c r="Q593" s="165"/>
      <c r="R593" s="165"/>
      <c r="S593" s="165"/>
    </row>
    <row r="594" spans="1:19" ht="24">
      <c r="A594" s="165"/>
      <c r="B594" s="165"/>
      <c r="C594" s="37" t="s">
        <v>41</v>
      </c>
      <c r="D594" s="37" t="s">
        <v>42</v>
      </c>
      <c r="E594" s="165"/>
      <c r="F594" s="165"/>
      <c r="G594" s="165"/>
      <c r="H594" s="165"/>
      <c r="I594" s="165"/>
      <c r="J594" s="165"/>
      <c r="K594" s="37" t="s">
        <v>1030</v>
      </c>
      <c r="L594" s="165"/>
      <c r="M594" s="165"/>
      <c r="N594" s="165"/>
      <c r="O594" s="165"/>
      <c r="P594" s="165"/>
      <c r="Q594" s="165"/>
      <c r="R594" s="165"/>
      <c r="S594" s="165"/>
    </row>
    <row r="595" spans="1:19" ht="24">
      <c r="A595" s="165">
        <v>92</v>
      </c>
      <c r="B595" s="165" t="s">
        <v>4267</v>
      </c>
      <c r="C595" s="37" t="s">
        <v>22</v>
      </c>
      <c r="D595" s="37" t="s">
        <v>876</v>
      </c>
      <c r="E595" s="165">
        <v>101</v>
      </c>
      <c r="F595" s="165" t="s">
        <v>837</v>
      </c>
      <c r="G595" s="165" t="s">
        <v>1031</v>
      </c>
      <c r="H595" s="37" t="s">
        <v>1014</v>
      </c>
      <c r="I595" s="165">
        <v>1014088.1</v>
      </c>
      <c r="J595" s="165">
        <v>968082.95</v>
      </c>
      <c r="K595" s="37" t="s">
        <v>1032</v>
      </c>
      <c r="L595" s="165" t="s">
        <v>28</v>
      </c>
      <c r="M595" s="165" t="s">
        <v>29</v>
      </c>
      <c r="N595" s="165">
        <v>139.51</v>
      </c>
      <c r="O595" s="165"/>
      <c r="P595" s="165">
        <v>60</v>
      </c>
      <c r="Q595" s="165" t="s">
        <v>30</v>
      </c>
      <c r="R595" s="165" t="s">
        <v>31</v>
      </c>
      <c r="S595" s="165" t="s">
        <v>1033</v>
      </c>
    </row>
    <row r="596" spans="1:19" ht="24">
      <c r="A596" s="165"/>
      <c r="B596" s="165"/>
      <c r="C596" s="37" t="s">
        <v>33</v>
      </c>
      <c r="D596" s="37" t="s">
        <v>1034</v>
      </c>
      <c r="E596" s="165"/>
      <c r="F596" s="165"/>
      <c r="G596" s="165"/>
      <c r="H596" s="165" t="s">
        <v>1035</v>
      </c>
      <c r="I596" s="165"/>
      <c r="J596" s="165"/>
      <c r="K596" s="37" t="s">
        <v>1036</v>
      </c>
      <c r="L596" s="165"/>
      <c r="M596" s="165"/>
      <c r="N596" s="165"/>
      <c r="O596" s="165"/>
      <c r="P596" s="165"/>
      <c r="Q596" s="165"/>
      <c r="R596" s="165"/>
      <c r="S596" s="165"/>
    </row>
    <row r="597" spans="1:19" ht="24">
      <c r="A597" s="165"/>
      <c r="B597" s="165"/>
      <c r="C597" s="37" t="s">
        <v>39</v>
      </c>
      <c r="D597" s="37" t="s">
        <v>323</v>
      </c>
      <c r="E597" s="165"/>
      <c r="F597" s="165"/>
      <c r="G597" s="165"/>
      <c r="H597" s="165"/>
      <c r="I597" s="165" t="s">
        <v>1037</v>
      </c>
      <c r="J597" s="165"/>
      <c r="K597" s="37" t="s">
        <v>1038</v>
      </c>
      <c r="L597" s="165"/>
      <c r="M597" s="165"/>
      <c r="N597" s="165"/>
      <c r="O597" s="165"/>
      <c r="P597" s="165"/>
      <c r="Q597" s="165"/>
      <c r="R597" s="165"/>
      <c r="S597" s="165"/>
    </row>
    <row r="598" spans="1:19" ht="24">
      <c r="A598" s="165"/>
      <c r="B598" s="165"/>
      <c r="C598" s="37" t="s">
        <v>41</v>
      </c>
      <c r="D598" s="37" t="s">
        <v>885</v>
      </c>
      <c r="E598" s="165"/>
      <c r="F598" s="165"/>
      <c r="G598" s="165"/>
      <c r="H598" s="165"/>
      <c r="I598" s="165"/>
      <c r="J598" s="165"/>
      <c r="K598" s="37" t="s">
        <v>1039</v>
      </c>
      <c r="L598" s="165"/>
      <c r="M598" s="165"/>
      <c r="N598" s="165"/>
      <c r="O598" s="165"/>
      <c r="P598" s="165"/>
      <c r="Q598" s="165"/>
      <c r="R598" s="165"/>
      <c r="S598" s="165"/>
    </row>
    <row r="599" spans="1:19" ht="24">
      <c r="A599" s="165">
        <v>93</v>
      </c>
      <c r="B599" s="165" t="s">
        <v>4268</v>
      </c>
      <c r="C599" s="37" t="s">
        <v>22</v>
      </c>
      <c r="D599" s="37" t="s">
        <v>926</v>
      </c>
      <c r="E599" s="165">
        <v>110</v>
      </c>
      <c r="F599" s="165" t="s">
        <v>1040</v>
      </c>
      <c r="G599" s="165" t="s">
        <v>1041</v>
      </c>
      <c r="H599" s="37" t="s">
        <v>1042</v>
      </c>
      <c r="I599" s="165">
        <v>847946.14</v>
      </c>
      <c r="J599" s="165">
        <v>797409.64</v>
      </c>
      <c r="K599" s="37" t="s">
        <v>1043</v>
      </c>
      <c r="L599" s="165" t="s">
        <v>28</v>
      </c>
      <c r="M599" s="165" t="s">
        <v>29</v>
      </c>
      <c r="N599" s="165">
        <v>86.05</v>
      </c>
      <c r="O599" s="165"/>
      <c r="P599" s="165">
        <v>60</v>
      </c>
      <c r="Q599" s="165" t="s">
        <v>30</v>
      </c>
      <c r="R599" s="165" t="s">
        <v>31</v>
      </c>
      <c r="S599" s="165" t="s">
        <v>1044</v>
      </c>
    </row>
    <row r="600" spans="1:19" ht="24">
      <c r="A600" s="165"/>
      <c r="B600" s="165"/>
      <c r="C600" s="37" t="s">
        <v>33</v>
      </c>
      <c r="D600" s="37" t="s">
        <v>1045</v>
      </c>
      <c r="E600" s="165"/>
      <c r="F600" s="165"/>
      <c r="G600" s="165"/>
      <c r="H600" s="165" t="s">
        <v>1046</v>
      </c>
      <c r="I600" s="165"/>
      <c r="J600" s="165"/>
      <c r="K600" s="37" t="s">
        <v>1047</v>
      </c>
      <c r="L600" s="165"/>
      <c r="M600" s="165"/>
      <c r="N600" s="165"/>
      <c r="O600" s="165"/>
      <c r="P600" s="165"/>
      <c r="Q600" s="165"/>
      <c r="R600" s="165"/>
      <c r="S600" s="165"/>
    </row>
    <row r="601" spans="1:19" ht="24">
      <c r="A601" s="165"/>
      <c r="B601" s="165"/>
      <c r="C601" s="37" t="s">
        <v>39</v>
      </c>
      <c r="D601" s="37" t="s">
        <v>40</v>
      </c>
      <c r="E601" s="165"/>
      <c r="F601" s="165"/>
      <c r="G601" s="165"/>
      <c r="H601" s="165"/>
      <c r="I601" s="165" t="s">
        <v>1048</v>
      </c>
      <c r="J601" s="165"/>
      <c r="K601" s="37" t="s">
        <v>1049</v>
      </c>
      <c r="L601" s="165"/>
      <c r="M601" s="165"/>
      <c r="N601" s="165"/>
      <c r="O601" s="165"/>
      <c r="P601" s="165"/>
      <c r="Q601" s="165"/>
      <c r="R601" s="165"/>
      <c r="S601" s="165"/>
    </row>
    <row r="602" spans="1:19" ht="24">
      <c r="A602" s="165"/>
      <c r="B602" s="165"/>
      <c r="C602" s="37" t="s">
        <v>41</v>
      </c>
      <c r="D602" s="37" t="s">
        <v>42</v>
      </c>
      <c r="E602" s="165"/>
      <c r="F602" s="165"/>
      <c r="G602" s="165"/>
      <c r="H602" s="165"/>
      <c r="I602" s="165"/>
      <c r="J602" s="165"/>
      <c r="K602" s="37" t="s">
        <v>1050</v>
      </c>
      <c r="L602" s="165"/>
      <c r="M602" s="165"/>
      <c r="N602" s="165"/>
      <c r="O602" s="165"/>
      <c r="P602" s="165"/>
      <c r="Q602" s="165"/>
      <c r="R602" s="165"/>
      <c r="S602" s="165"/>
    </row>
    <row r="603" spans="1:19" ht="24">
      <c r="A603" s="165">
        <v>94</v>
      </c>
      <c r="B603" s="165" t="s">
        <v>4269</v>
      </c>
      <c r="C603" s="37" t="s">
        <v>22</v>
      </c>
      <c r="D603" s="37" t="s">
        <v>926</v>
      </c>
      <c r="E603" s="165">
        <v>120</v>
      </c>
      <c r="F603" s="165" t="s">
        <v>1051</v>
      </c>
      <c r="G603" s="165" t="s">
        <v>1052</v>
      </c>
      <c r="H603" s="37" t="s">
        <v>1042</v>
      </c>
      <c r="I603" s="165">
        <v>957784.83</v>
      </c>
      <c r="J603" s="165">
        <v>909465.17</v>
      </c>
      <c r="K603" s="37" t="s">
        <v>1043</v>
      </c>
      <c r="L603" s="165" t="s">
        <v>28</v>
      </c>
      <c r="M603" s="165" t="s">
        <v>29</v>
      </c>
      <c r="N603" s="165">
        <v>92.18</v>
      </c>
      <c r="O603" s="165"/>
      <c r="P603" s="165">
        <v>60</v>
      </c>
      <c r="Q603" s="165" t="s">
        <v>30</v>
      </c>
      <c r="R603" s="165" t="s">
        <v>31</v>
      </c>
      <c r="S603" s="165" t="s">
        <v>1053</v>
      </c>
    </row>
    <row r="604" spans="1:19" ht="24">
      <c r="A604" s="165"/>
      <c r="B604" s="165"/>
      <c r="C604" s="37" t="s">
        <v>33</v>
      </c>
      <c r="D604" s="37" t="s">
        <v>83</v>
      </c>
      <c r="E604" s="165"/>
      <c r="F604" s="165"/>
      <c r="G604" s="165"/>
      <c r="H604" s="165" t="s">
        <v>1054</v>
      </c>
      <c r="I604" s="165"/>
      <c r="J604" s="165"/>
      <c r="K604" s="37" t="s">
        <v>1047</v>
      </c>
      <c r="L604" s="165"/>
      <c r="M604" s="165"/>
      <c r="N604" s="165"/>
      <c r="O604" s="165"/>
      <c r="P604" s="165"/>
      <c r="Q604" s="165"/>
      <c r="R604" s="165"/>
      <c r="S604" s="165"/>
    </row>
    <row r="605" spans="1:19" ht="24">
      <c r="A605" s="165"/>
      <c r="B605" s="165"/>
      <c r="C605" s="37" t="s">
        <v>39</v>
      </c>
      <c r="D605" s="37" t="s">
        <v>383</v>
      </c>
      <c r="E605" s="165"/>
      <c r="F605" s="165"/>
      <c r="G605" s="165"/>
      <c r="H605" s="165"/>
      <c r="I605" s="165" t="s">
        <v>1055</v>
      </c>
      <c r="J605" s="165"/>
      <c r="K605" s="37" t="s">
        <v>1049</v>
      </c>
      <c r="L605" s="165"/>
      <c r="M605" s="165"/>
      <c r="N605" s="165"/>
      <c r="O605" s="165"/>
      <c r="P605" s="165"/>
      <c r="Q605" s="165"/>
      <c r="R605" s="165"/>
      <c r="S605" s="165"/>
    </row>
    <row r="606" spans="1:19" ht="24">
      <c r="A606" s="165"/>
      <c r="B606" s="165"/>
      <c r="C606" s="37" t="s">
        <v>41</v>
      </c>
      <c r="D606" s="37" t="s">
        <v>42</v>
      </c>
      <c r="E606" s="165"/>
      <c r="F606" s="165"/>
      <c r="G606" s="165"/>
      <c r="H606" s="165"/>
      <c r="I606" s="165"/>
      <c r="J606" s="165"/>
      <c r="K606" s="37" t="s">
        <v>1050</v>
      </c>
      <c r="L606" s="165"/>
      <c r="M606" s="165"/>
      <c r="N606" s="165"/>
      <c r="O606" s="165"/>
      <c r="P606" s="165"/>
      <c r="Q606" s="165"/>
      <c r="R606" s="165"/>
      <c r="S606" s="165"/>
    </row>
    <row r="607" spans="1:19" ht="24">
      <c r="A607" s="165">
        <v>95</v>
      </c>
      <c r="B607" s="165" t="s">
        <v>4270</v>
      </c>
      <c r="C607" s="37" t="s">
        <v>22</v>
      </c>
      <c r="D607" s="37" t="s">
        <v>896</v>
      </c>
      <c r="E607" s="165">
        <v>14912</v>
      </c>
      <c r="F607" s="165" t="s">
        <v>1056</v>
      </c>
      <c r="G607" s="165" t="s">
        <v>1057</v>
      </c>
      <c r="H607" s="37" t="s">
        <v>1058</v>
      </c>
      <c r="I607" s="165">
        <v>65000000</v>
      </c>
      <c r="J607" s="165">
        <v>44907111.55</v>
      </c>
      <c r="K607" s="37" t="s">
        <v>1059</v>
      </c>
      <c r="L607" s="165" t="s">
        <v>28</v>
      </c>
      <c r="M607" s="165" t="s">
        <v>29</v>
      </c>
      <c r="N607" s="165">
        <v>6589.69</v>
      </c>
      <c r="O607" s="165"/>
      <c r="P607" s="165">
        <v>261</v>
      </c>
      <c r="Q607" s="165" t="s">
        <v>30</v>
      </c>
      <c r="R607" s="165" t="s">
        <v>31</v>
      </c>
      <c r="S607" s="165" t="s">
        <v>1060</v>
      </c>
    </row>
    <row r="608" spans="1:19" ht="24">
      <c r="A608" s="165"/>
      <c r="B608" s="165"/>
      <c r="C608" s="37" t="s">
        <v>33</v>
      </c>
      <c r="D608" s="37" t="s">
        <v>1061</v>
      </c>
      <c r="E608" s="165"/>
      <c r="F608" s="165"/>
      <c r="G608" s="165"/>
      <c r="H608" s="165" t="s">
        <v>1062</v>
      </c>
      <c r="I608" s="165"/>
      <c r="J608" s="165"/>
      <c r="K608" s="37" t="s">
        <v>1063</v>
      </c>
      <c r="L608" s="165"/>
      <c r="M608" s="165"/>
      <c r="N608" s="165"/>
      <c r="O608" s="165"/>
      <c r="P608" s="165"/>
      <c r="Q608" s="165"/>
      <c r="R608" s="165"/>
      <c r="S608" s="165"/>
    </row>
    <row r="609" spans="1:19" ht="24">
      <c r="A609" s="165"/>
      <c r="B609" s="165"/>
      <c r="C609" s="37" t="s">
        <v>39</v>
      </c>
      <c r="D609" s="37" t="s">
        <v>954</v>
      </c>
      <c r="E609" s="165"/>
      <c r="F609" s="165"/>
      <c r="G609" s="165"/>
      <c r="H609" s="165"/>
      <c r="I609" s="165" t="s">
        <v>1064</v>
      </c>
      <c r="J609" s="165">
        <v>7936867.24</v>
      </c>
      <c r="K609" s="37" t="s">
        <v>1065</v>
      </c>
      <c r="L609" s="165"/>
      <c r="M609" s="165"/>
      <c r="N609" s="165"/>
      <c r="O609" s="165"/>
      <c r="P609" s="165"/>
      <c r="Q609" s="165"/>
      <c r="R609" s="165"/>
      <c r="S609" s="165"/>
    </row>
    <row r="610" spans="1:19" ht="24">
      <c r="A610" s="165"/>
      <c r="B610" s="165"/>
      <c r="C610" s="37" t="s">
        <v>41</v>
      </c>
      <c r="D610" s="37" t="s">
        <v>42</v>
      </c>
      <c r="E610" s="165"/>
      <c r="F610" s="165"/>
      <c r="G610" s="165"/>
      <c r="H610" s="165"/>
      <c r="I610" s="165"/>
      <c r="J610" s="165"/>
      <c r="K610" s="37" t="s">
        <v>1066</v>
      </c>
      <c r="L610" s="165"/>
      <c r="M610" s="165"/>
      <c r="N610" s="165"/>
      <c r="O610" s="165"/>
      <c r="P610" s="165"/>
      <c r="Q610" s="165"/>
      <c r="R610" s="165"/>
      <c r="S610" s="165"/>
    </row>
    <row r="611" spans="1:19" ht="24" customHeight="1">
      <c r="A611" s="170">
        <v>96</v>
      </c>
      <c r="B611" s="165" t="s">
        <v>4271</v>
      </c>
      <c r="C611" s="37" t="s">
        <v>22</v>
      </c>
      <c r="D611" s="37" t="s">
        <v>926</v>
      </c>
      <c r="E611" s="165">
        <v>1350</v>
      </c>
      <c r="F611" s="165" t="s">
        <v>1067</v>
      </c>
      <c r="G611" s="165" t="s">
        <v>1068</v>
      </c>
      <c r="H611" s="37" t="s">
        <v>1069</v>
      </c>
      <c r="I611" s="179">
        <v>12670266.52</v>
      </c>
      <c r="J611" s="165">
        <v>11896461.65</v>
      </c>
      <c r="K611" s="37" t="s">
        <v>1070</v>
      </c>
      <c r="L611" s="165" t="s">
        <v>28</v>
      </c>
      <c r="M611" s="165" t="s">
        <v>29</v>
      </c>
      <c r="N611" s="165">
        <v>963.11</v>
      </c>
      <c r="O611" s="165"/>
      <c r="P611" s="165">
        <v>40</v>
      </c>
      <c r="Q611" s="165" t="s">
        <v>30</v>
      </c>
      <c r="R611" s="165" t="s">
        <v>31</v>
      </c>
      <c r="S611" s="165" t="s">
        <v>1071</v>
      </c>
    </row>
    <row r="612" spans="1:19" ht="24">
      <c r="A612" s="170"/>
      <c r="B612" s="165"/>
      <c r="C612" s="37" t="s">
        <v>33</v>
      </c>
      <c r="D612" s="37" t="s">
        <v>1072</v>
      </c>
      <c r="E612" s="165"/>
      <c r="F612" s="165"/>
      <c r="G612" s="165"/>
      <c r="H612" s="165" t="s">
        <v>1073</v>
      </c>
      <c r="I612" s="180"/>
      <c r="J612" s="165"/>
      <c r="K612" s="37" t="s">
        <v>1074</v>
      </c>
      <c r="L612" s="165"/>
      <c r="M612" s="165"/>
      <c r="N612" s="165"/>
      <c r="O612" s="165"/>
      <c r="P612" s="165"/>
      <c r="Q612" s="165"/>
      <c r="R612" s="165"/>
      <c r="S612" s="165"/>
    </row>
    <row r="613" spans="1:19" ht="24">
      <c r="A613" s="170"/>
      <c r="B613" s="165"/>
      <c r="C613" s="37" t="s">
        <v>39</v>
      </c>
      <c r="D613" s="37" t="s">
        <v>40</v>
      </c>
      <c r="E613" s="165"/>
      <c r="F613" s="165"/>
      <c r="G613" s="165"/>
      <c r="H613" s="165"/>
      <c r="I613" s="180" t="s">
        <v>1075</v>
      </c>
      <c r="J613" s="165">
        <v>982670.6</v>
      </c>
      <c r="K613" s="37" t="s">
        <v>1076</v>
      </c>
      <c r="L613" s="165"/>
      <c r="M613" s="165"/>
      <c r="N613" s="165">
        <v>83.53</v>
      </c>
      <c r="O613" s="165"/>
      <c r="P613" s="165"/>
      <c r="Q613" s="165"/>
      <c r="R613" s="165"/>
      <c r="S613" s="165"/>
    </row>
    <row r="614" spans="1:19" ht="24">
      <c r="A614" s="170"/>
      <c r="B614" s="165"/>
      <c r="C614" s="37" t="s">
        <v>41</v>
      </c>
      <c r="D614" s="37" t="s">
        <v>42</v>
      </c>
      <c r="E614" s="165"/>
      <c r="F614" s="165"/>
      <c r="G614" s="165"/>
      <c r="H614" s="165"/>
      <c r="I614" s="181"/>
      <c r="J614" s="165"/>
      <c r="K614" s="37" t="s">
        <v>1077</v>
      </c>
      <c r="L614" s="165"/>
      <c r="M614" s="165"/>
      <c r="N614" s="165"/>
      <c r="O614" s="165"/>
      <c r="P614" s="165"/>
      <c r="Q614" s="165"/>
      <c r="R614" s="165"/>
      <c r="S614" s="165"/>
    </row>
    <row r="615" spans="1:19" ht="36">
      <c r="A615" s="165">
        <v>97</v>
      </c>
      <c r="B615" s="165" t="s">
        <v>4272</v>
      </c>
      <c r="C615" s="37" t="s">
        <v>22</v>
      </c>
      <c r="D615" s="37" t="s">
        <v>926</v>
      </c>
      <c r="E615" s="165">
        <v>1000</v>
      </c>
      <c r="F615" s="165" t="s">
        <v>1078</v>
      </c>
      <c r="G615" s="165" t="s">
        <v>1079</v>
      </c>
      <c r="H615" s="37" t="s">
        <v>1069</v>
      </c>
      <c r="I615" s="165">
        <v>6581493.16</v>
      </c>
      <c r="J615" s="165">
        <v>6258568.68</v>
      </c>
      <c r="K615" s="37" t="s">
        <v>1070</v>
      </c>
      <c r="L615" s="165" t="s">
        <v>28</v>
      </c>
      <c r="M615" s="165" t="s">
        <v>29</v>
      </c>
      <c r="N615" s="165">
        <v>551.77</v>
      </c>
      <c r="O615" s="165"/>
      <c r="P615" s="165">
        <v>80</v>
      </c>
      <c r="Q615" s="165" t="s">
        <v>30</v>
      </c>
      <c r="R615" s="165" t="s">
        <v>31</v>
      </c>
      <c r="S615" s="165" t="s">
        <v>1080</v>
      </c>
    </row>
    <row r="616" spans="1:19" ht="24">
      <c r="A616" s="165"/>
      <c r="B616" s="165"/>
      <c r="C616" s="37" t="s">
        <v>33</v>
      </c>
      <c r="D616" s="37" t="s">
        <v>92</v>
      </c>
      <c r="E616" s="165"/>
      <c r="F616" s="165"/>
      <c r="G616" s="165"/>
      <c r="H616" s="165" t="s">
        <v>1081</v>
      </c>
      <c r="I616" s="165"/>
      <c r="J616" s="165"/>
      <c r="K616" s="37" t="s">
        <v>1074</v>
      </c>
      <c r="L616" s="165"/>
      <c r="M616" s="165"/>
      <c r="N616" s="165"/>
      <c r="O616" s="165"/>
      <c r="P616" s="165"/>
      <c r="Q616" s="165"/>
      <c r="R616" s="165"/>
      <c r="S616" s="165"/>
    </row>
    <row r="617" spans="1:19" ht="24">
      <c r="A617" s="165"/>
      <c r="B617" s="165"/>
      <c r="C617" s="37" t="s">
        <v>39</v>
      </c>
      <c r="D617" s="37" t="s">
        <v>40</v>
      </c>
      <c r="E617" s="165"/>
      <c r="F617" s="165"/>
      <c r="G617" s="165"/>
      <c r="H617" s="165"/>
      <c r="I617" s="165" t="s">
        <v>1082</v>
      </c>
      <c r="J617" s="165"/>
      <c r="K617" s="37" t="s">
        <v>1076</v>
      </c>
      <c r="L617" s="165"/>
      <c r="M617" s="165"/>
      <c r="N617" s="165"/>
      <c r="O617" s="165"/>
      <c r="P617" s="165"/>
      <c r="Q617" s="165"/>
      <c r="R617" s="165"/>
      <c r="S617" s="165"/>
    </row>
    <row r="618" spans="1:19" ht="24">
      <c r="A618" s="165"/>
      <c r="B618" s="165"/>
      <c r="C618" s="37" t="s">
        <v>41</v>
      </c>
      <c r="D618" s="37" t="s">
        <v>42</v>
      </c>
      <c r="E618" s="165"/>
      <c r="F618" s="165"/>
      <c r="G618" s="165"/>
      <c r="H618" s="165"/>
      <c r="I618" s="165"/>
      <c r="J618" s="165"/>
      <c r="K618" s="37" t="s">
        <v>1077</v>
      </c>
      <c r="L618" s="165"/>
      <c r="M618" s="165"/>
      <c r="N618" s="165"/>
      <c r="O618" s="165"/>
      <c r="P618" s="165"/>
      <c r="Q618" s="165"/>
      <c r="R618" s="165"/>
      <c r="S618" s="165"/>
    </row>
    <row r="619" spans="1:19" ht="24">
      <c r="A619" s="165">
        <v>98</v>
      </c>
      <c r="B619" s="165" t="s">
        <v>4273</v>
      </c>
      <c r="C619" s="37" t="s">
        <v>22</v>
      </c>
      <c r="D619" s="37" t="s">
        <v>23</v>
      </c>
      <c r="E619" s="165">
        <v>3120</v>
      </c>
      <c r="F619" s="165" t="s">
        <v>1083</v>
      </c>
      <c r="G619" s="165" t="s">
        <v>1084</v>
      </c>
      <c r="H619" s="37" t="s">
        <v>1085</v>
      </c>
      <c r="I619" s="165">
        <v>12153696.27</v>
      </c>
      <c r="J619" s="165">
        <v>3579386.89</v>
      </c>
      <c r="K619" s="37" t="s">
        <v>1086</v>
      </c>
      <c r="L619" s="165" t="s">
        <v>28</v>
      </c>
      <c r="M619" s="165" t="s">
        <v>29</v>
      </c>
      <c r="N619" s="165">
        <v>3427.38</v>
      </c>
      <c r="O619" s="165"/>
      <c r="P619" s="165">
        <v>60</v>
      </c>
      <c r="Q619" s="165" t="s">
        <v>30</v>
      </c>
      <c r="R619" s="165" t="s">
        <v>31</v>
      </c>
      <c r="S619" s="165" t="s">
        <v>1087</v>
      </c>
    </row>
    <row r="620" spans="1:19" ht="24">
      <c r="A620" s="165"/>
      <c r="B620" s="165"/>
      <c r="C620" s="37" t="s">
        <v>33</v>
      </c>
      <c r="D620" s="37" t="s">
        <v>117</v>
      </c>
      <c r="E620" s="165"/>
      <c r="F620" s="165"/>
      <c r="G620" s="165"/>
      <c r="H620" s="165" t="s">
        <v>1088</v>
      </c>
      <c r="I620" s="165"/>
      <c r="J620" s="165"/>
      <c r="K620" s="37" t="s">
        <v>1089</v>
      </c>
      <c r="L620" s="165"/>
      <c r="M620" s="165"/>
      <c r="N620" s="165"/>
      <c r="O620" s="165"/>
      <c r="P620" s="165"/>
      <c r="Q620" s="165"/>
      <c r="R620" s="165"/>
      <c r="S620" s="165"/>
    </row>
    <row r="621" spans="1:19" ht="24">
      <c r="A621" s="165"/>
      <c r="B621" s="165"/>
      <c r="C621" s="37" t="s">
        <v>39</v>
      </c>
      <c r="D621" s="37" t="s">
        <v>40</v>
      </c>
      <c r="E621" s="165"/>
      <c r="F621" s="165"/>
      <c r="G621" s="165"/>
      <c r="H621" s="165"/>
      <c r="I621" s="165" t="s">
        <v>1090</v>
      </c>
      <c r="J621" s="165">
        <v>26619484</v>
      </c>
      <c r="K621" s="37" t="s">
        <v>1091</v>
      </c>
      <c r="L621" s="165"/>
      <c r="M621" s="165"/>
      <c r="N621" s="165"/>
      <c r="O621" s="165"/>
      <c r="P621" s="165"/>
      <c r="Q621" s="165"/>
      <c r="R621" s="165"/>
      <c r="S621" s="165"/>
    </row>
    <row r="622" spans="1:19" ht="24">
      <c r="A622" s="165"/>
      <c r="B622" s="165"/>
      <c r="C622" s="37" t="s">
        <v>41</v>
      </c>
      <c r="D622" s="37" t="s">
        <v>42</v>
      </c>
      <c r="E622" s="165"/>
      <c r="F622" s="165"/>
      <c r="G622" s="165"/>
      <c r="H622" s="165"/>
      <c r="I622" s="165"/>
      <c r="J622" s="165"/>
      <c r="K622" s="37" t="s">
        <v>1092</v>
      </c>
      <c r="L622" s="165"/>
      <c r="M622" s="165"/>
      <c r="N622" s="165"/>
      <c r="O622" s="165"/>
      <c r="P622" s="165"/>
      <c r="Q622" s="165"/>
      <c r="R622" s="165"/>
      <c r="S622" s="165"/>
    </row>
    <row r="623" spans="1:19" ht="24">
      <c r="A623" s="165">
        <v>99</v>
      </c>
      <c r="B623" s="165" t="s">
        <v>4274</v>
      </c>
      <c r="C623" s="37" t="s">
        <v>22</v>
      </c>
      <c r="D623" s="37" t="s">
        <v>1093</v>
      </c>
      <c r="E623" s="165">
        <v>7394</v>
      </c>
      <c r="F623" s="165" t="s">
        <v>1094</v>
      </c>
      <c r="G623" s="165" t="s">
        <v>1095</v>
      </c>
      <c r="H623" s="37" t="s">
        <v>1096</v>
      </c>
      <c r="I623" s="165">
        <v>24473442.07</v>
      </c>
      <c r="J623" s="165">
        <v>23180252.39</v>
      </c>
      <c r="K623" s="37" t="s">
        <v>1097</v>
      </c>
      <c r="L623" s="165" t="s">
        <v>28</v>
      </c>
      <c r="M623" s="165" t="s">
        <v>29</v>
      </c>
      <c r="N623" s="165">
        <v>3139.39</v>
      </c>
      <c r="O623" s="165"/>
      <c r="P623" s="165">
        <v>150</v>
      </c>
      <c r="Q623" s="165" t="s">
        <v>30</v>
      </c>
      <c r="R623" s="165" t="s">
        <v>31</v>
      </c>
      <c r="S623" s="165" t="s">
        <v>1098</v>
      </c>
    </row>
    <row r="624" spans="1:19" ht="24">
      <c r="A624" s="165"/>
      <c r="B624" s="165"/>
      <c r="C624" s="37" t="s">
        <v>33</v>
      </c>
      <c r="D624" s="37" t="s">
        <v>1099</v>
      </c>
      <c r="E624" s="165"/>
      <c r="F624" s="165"/>
      <c r="G624" s="165"/>
      <c r="H624" s="165" t="s">
        <v>1100</v>
      </c>
      <c r="I624" s="165"/>
      <c r="J624" s="165"/>
      <c r="K624" s="37" t="s">
        <v>1101</v>
      </c>
      <c r="L624" s="165"/>
      <c r="M624" s="165"/>
      <c r="N624" s="165"/>
      <c r="O624" s="165"/>
      <c r="P624" s="165"/>
      <c r="Q624" s="165"/>
      <c r="R624" s="165"/>
      <c r="S624" s="165"/>
    </row>
    <row r="625" spans="1:19" ht="24">
      <c r="A625" s="165"/>
      <c r="B625" s="165"/>
      <c r="C625" s="37" t="s">
        <v>39</v>
      </c>
      <c r="D625" s="37" t="s">
        <v>40</v>
      </c>
      <c r="E625" s="165"/>
      <c r="F625" s="165"/>
      <c r="G625" s="165"/>
      <c r="H625" s="165"/>
      <c r="I625" s="165" t="s">
        <v>1102</v>
      </c>
      <c r="J625" s="165">
        <v>4396000</v>
      </c>
      <c r="K625" s="37" t="s">
        <v>1103</v>
      </c>
      <c r="L625" s="165"/>
      <c r="M625" s="165"/>
      <c r="N625" s="165"/>
      <c r="O625" s="165"/>
      <c r="P625" s="165"/>
      <c r="Q625" s="165"/>
      <c r="R625" s="165"/>
      <c r="S625" s="165"/>
    </row>
    <row r="626" spans="1:19" ht="24">
      <c r="A626" s="165"/>
      <c r="B626" s="165"/>
      <c r="C626" s="37" t="s">
        <v>41</v>
      </c>
      <c r="D626" s="37" t="s">
        <v>1104</v>
      </c>
      <c r="E626" s="165"/>
      <c r="F626" s="165"/>
      <c r="G626" s="165"/>
      <c r="H626" s="165"/>
      <c r="I626" s="165"/>
      <c r="J626" s="165"/>
      <c r="K626" s="37" t="s">
        <v>1105</v>
      </c>
      <c r="L626" s="165"/>
      <c r="M626" s="165"/>
      <c r="N626" s="165"/>
      <c r="O626" s="165"/>
      <c r="P626" s="165"/>
      <c r="Q626" s="165"/>
      <c r="R626" s="165"/>
      <c r="S626" s="165"/>
    </row>
    <row r="627" spans="1:19" ht="24">
      <c r="A627" s="165">
        <v>100</v>
      </c>
      <c r="B627" s="165" t="s">
        <v>4275</v>
      </c>
      <c r="C627" s="37" t="s">
        <v>22</v>
      </c>
      <c r="D627" s="37" t="s">
        <v>1093</v>
      </c>
      <c r="E627" s="165"/>
      <c r="F627" s="165" t="s">
        <v>1094</v>
      </c>
      <c r="G627" s="165" t="s">
        <v>1095</v>
      </c>
      <c r="H627" s="37" t="s">
        <v>1096</v>
      </c>
      <c r="I627" s="165"/>
      <c r="J627" s="165">
        <v>25839789.21</v>
      </c>
      <c r="K627" s="37" t="s">
        <v>1106</v>
      </c>
      <c r="L627" s="165" t="s">
        <v>28</v>
      </c>
      <c r="M627" s="165" t="s">
        <v>29</v>
      </c>
      <c r="N627" s="165">
        <v>2555.85</v>
      </c>
      <c r="O627" s="165"/>
      <c r="P627" s="165">
        <v>138</v>
      </c>
      <c r="Q627" s="165" t="s">
        <v>30</v>
      </c>
      <c r="R627" s="165" t="s">
        <v>31</v>
      </c>
      <c r="S627" s="165" t="s">
        <v>1107</v>
      </c>
    </row>
    <row r="628" spans="1:19" ht="24">
      <c r="A628" s="165"/>
      <c r="B628" s="165"/>
      <c r="C628" s="37" t="s">
        <v>33</v>
      </c>
      <c r="D628" s="37" t="s">
        <v>1108</v>
      </c>
      <c r="E628" s="165"/>
      <c r="F628" s="165"/>
      <c r="G628" s="165"/>
      <c r="H628" s="165" t="s">
        <v>4276</v>
      </c>
      <c r="I628" s="165"/>
      <c r="J628" s="165"/>
      <c r="K628" s="37" t="s">
        <v>1109</v>
      </c>
      <c r="L628" s="165"/>
      <c r="M628" s="165"/>
      <c r="N628" s="165"/>
      <c r="O628" s="165"/>
      <c r="P628" s="165"/>
      <c r="Q628" s="165"/>
      <c r="R628" s="165"/>
      <c r="S628" s="165"/>
    </row>
    <row r="629" spans="1:19" ht="24">
      <c r="A629" s="165"/>
      <c r="B629" s="165"/>
      <c r="C629" s="37" t="s">
        <v>39</v>
      </c>
      <c r="D629" s="37" t="s">
        <v>40</v>
      </c>
      <c r="E629" s="165"/>
      <c r="F629" s="165"/>
      <c r="G629" s="165"/>
      <c r="H629" s="165"/>
      <c r="I629" s="165" t="s">
        <v>1110</v>
      </c>
      <c r="J629" s="165"/>
      <c r="K629" s="37" t="s">
        <v>1111</v>
      </c>
      <c r="L629" s="165"/>
      <c r="M629" s="165"/>
      <c r="N629" s="165"/>
      <c r="O629" s="165"/>
      <c r="P629" s="165"/>
      <c r="Q629" s="165"/>
      <c r="R629" s="165"/>
      <c r="S629" s="165"/>
    </row>
    <row r="630" spans="1:19" ht="36">
      <c r="A630" s="165"/>
      <c r="B630" s="165"/>
      <c r="C630" s="37" t="s">
        <v>41</v>
      </c>
      <c r="D630" s="37" t="s">
        <v>1112</v>
      </c>
      <c r="E630" s="165"/>
      <c r="F630" s="165"/>
      <c r="G630" s="165"/>
      <c r="H630" s="165"/>
      <c r="I630" s="165"/>
      <c r="J630" s="165"/>
      <c r="K630" s="37" t="s">
        <v>1113</v>
      </c>
      <c r="L630" s="165"/>
      <c r="M630" s="165"/>
      <c r="N630" s="165"/>
      <c r="O630" s="165"/>
      <c r="P630" s="165"/>
      <c r="Q630" s="165"/>
      <c r="R630" s="165"/>
      <c r="S630" s="165"/>
    </row>
    <row r="631" spans="1:19" ht="36">
      <c r="A631" s="165">
        <v>101</v>
      </c>
      <c r="B631" s="165" t="s">
        <v>4277</v>
      </c>
      <c r="C631" s="37" t="s">
        <v>22</v>
      </c>
      <c r="D631" s="37" t="s">
        <v>926</v>
      </c>
      <c r="E631" s="165">
        <v>200</v>
      </c>
      <c r="F631" s="165" t="s">
        <v>1114</v>
      </c>
      <c r="G631" s="165" t="s">
        <v>1115</v>
      </c>
      <c r="H631" s="37" t="s">
        <v>1116</v>
      </c>
      <c r="I631" s="165">
        <v>1352373.34</v>
      </c>
      <c r="J631" s="165">
        <v>1268966.35</v>
      </c>
      <c r="K631" s="37" t="s">
        <v>1117</v>
      </c>
      <c r="L631" s="165" t="s">
        <v>28</v>
      </c>
      <c r="M631" s="165" t="s">
        <v>29</v>
      </c>
      <c r="N631" s="165">
        <v>176.52</v>
      </c>
      <c r="O631" s="165"/>
      <c r="P631" s="165">
        <v>30</v>
      </c>
      <c r="Q631" s="165" t="s">
        <v>30</v>
      </c>
      <c r="R631" s="165" t="s">
        <v>31</v>
      </c>
      <c r="S631" s="165" t="s">
        <v>665</v>
      </c>
    </row>
    <row r="632" spans="1:19" ht="24">
      <c r="A632" s="165"/>
      <c r="B632" s="165"/>
      <c r="C632" s="37" t="s">
        <v>33</v>
      </c>
      <c r="D632" s="37" t="s">
        <v>728</v>
      </c>
      <c r="E632" s="165"/>
      <c r="F632" s="165"/>
      <c r="G632" s="165"/>
      <c r="H632" s="165" t="s">
        <v>1118</v>
      </c>
      <c r="I632" s="165"/>
      <c r="J632" s="165"/>
      <c r="K632" s="37" t="s">
        <v>1119</v>
      </c>
      <c r="L632" s="165"/>
      <c r="M632" s="165"/>
      <c r="N632" s="165"/>
      <c r="O632" s="165"/>
      <c r="P632" s="165"/>
      <c r="Q632" s="165"/>
      <c r="R632" s="165"/>
      <c r="S632" s="165"/>
    </row>
    <row r="633" spans="1:19" ht="24">
      <c r="A633" s="165"/>
      <c r="B633" s="165"/>
      <c r="C633" s="37" t="s">
        <v>39</v>
      </c>
      <c r="D633" s="37" t="s">
        <v>40</v>
      </c>
      <c r="E633" s="165"/>
      <c r="F633" s="165"/>
      <c r="G633" s="165"/>
      <c r="H633" s="165"/>
      <c r="I633" s="165" t="s">
        <v>1120</v>
      </c>
      <c r="J633" s="165"/>
      <c r="K633" s="37" t="s">
        <v>1121</v>
      </c>
      <c r="L633" s="165"/>
      <c r="M633" s="165"/>
      <c r="N633" s="165"/>
      <c r="O633" s="165"/>
      <c r="P633" s="165"/>
      <c r="Q633" s="165"/>
      <c r="R633" s="165"/>
      <c r="S633" s="165"/>
    </row>
    <row r="634" spans="1:19" ht="24">
      <c r="A634" s="165"/>
      <c r="B634" s="165"/>
      <c r="C634" s="37" t="s">
        <v>41</v>
      </c>
      <c r="D634" s="37" t="s">
        <v>42</v>
      </c>
      <c r="E634" s="165"/>
      <c r="F634" s="165"/>
      <c r="G634" s="165"/>
      <c r="H634" s="165"/>
      <c r="I634" s="165"/>
      <c r="J634" s="165"/>
      <c r="K634" s="37" t="s">
        <v>1122</v>
      </c>
      <c r="L634" s="165"/>
      <c r="M634" s="165"/>
      <c r="N634" s="165"/>
      <c r="O634" s="165"/>
      <c r="P634" s="165"/>
      <c r="Q634" s="165"/>
      <c r="R634" s="165"/>
      <c r="S634" s="165"/>
    </row>
    <row r="635" spans="1:19" ht="24">
      <c r="A635" s="165">
        <v>102</v>
      </c>
      <c r="B635" s="165" t="s">
        <v>4278</v>
      </c>
      <c r="C635" s="37" t="s">
        <v>22</v>
      </c>
      <c r="D635" s="37" t="s">
        <v>926</v>
      </c>
      <c r="E635" s="165">
        <v>1000</v>
      </c>
      <c r="F635" s="165" t="s">
        <v>1123</v>
      </c>
      <c r="G635" s="165" t="s">
        <v>1124</v>
      </c>
      <c r="H635" s="37" t="s">
        <v>1125</v>
      </c>
      <c r="I635" s="165">
        <v>2672625.13</v>
      </c>
      <c r="J635" s="165">
        <v>2570236.86</v>
      </c>
      <c r="K635" s="37" t="s">
        <v>1126</v>
      </c>
      <c r="L635" s="165" t="s">
        <v>28</v>
      </c>
      <c r="M635" s="165" t="s">
        <v>29</v>
      </c>
      <c r="N635" s="165">
        <v>637</v>
      </c>
      <c r="O635" s="165"/>
      <c r="P635" s="165">
        <v>90</v>
      </c>
      <c r="Q635" s="165" t="s">
        <v>30</v>
      </c>
      <c r="R635" s="165" t="s">
        <v>31</v>
      </c>
      <c r="S635" s="165" t="s">
        <v>1127</v>
      </c>
    </row>
    <row r="636" spans="1:19" ht="24">
      <c r="A636" s="165"/>
      <c r="B636" s="165"/>
      <c r="C636" s="37" t="s">
        <v>33</v>
      </c>
      <c r="D636" s="37" t="s">
        <v>858</v>
      </c>
      <c r="E636" s="165"/>
      <c r="F636" s="165"/>
      <c r="G636" s="165"/>
      <c r="H636" s="165" t="s">
        <v>782</v>
      </c>
      <c r="I636" s="165"/>
      <c r="J636" s="165"/>
      <c r="K636" s="37" t="s">
        <v>591</v>
      </c>
      <c r="L636" s="165"/>
      <c r="M636" s="165"/>
      <c r="N636" s="165"/>
      <c r="O636" s="165"/>
      <c r="P636" s="165"/>
      <c r="Q636" s="165"/>
      <c r="R636" s="165"/>
      <c r="S636" s="165"/>
    </row>
    <row r="637" spans="1:19" ht="24">
      <c r="A637" s="165"/>
      <c r="B637" s="165"/>
      <c r="C637" s="37" t="s">
        <v>39</v>
      </c>
      <c r="D637" s="37" t="s">
        <v>40</v>
      </c>
      <c r="E637" s="165"/>
      <c r="F637" s="165"/>
      <c r="G637" s="165"/>
      <c r="H637" s="165"/>
      <c r="I637" s="165" t="s">
        <v>1128</v>
      </c>
      <c r="J637" s="165">
        <v>3790000</v>
      </c>
      <c r="K637" s="37" t="s">
        <v>1129</v>
      </c>
      <c r="L637" s="165"/>
      <c r="M637" s="165"/>
      <c r="N637" s="165"/>
      <c r="O637" s="165"/>
      <c r="P637" s="165"/>
      <c r="Q637" s="165"/>
      <c r="R637" s="165"/>
      <c r="S637" s="165"/>
    </row>
    <row r="638" spans="1:19" ht="24">
      <c r="A638" s="165"/>
      <c r="B638" s="165"/>
      <c r="C638" s="37" t="s">
        <v>41</v>
      </c>
      <c r="D638" s="37" t="s">
        <v>42</v>
      </c>
      <c r="E638" s="165"/>
      <c r="F638" s="165"/>
      <c r="G638" s="165"/>
      <c r="H638" s="165"/>
      <c r="I638" s="165"/>
      <c r="J638" s="165"/>
      <c r="K638" s="37" t="s">
        <v>1130</v>
      </c>
      <c r="L638" s="165"/>
      <c r="M638" s="165"/>
      <c r="N638" s="165"/>
      <c r="O638" s="165"/>
      <c r="P638" s="165"/>
      <c r="Q638" s="165"/>
      <c r="R638" s="165"/>
      <c r="S638" s="165"/>
    </row>
    <row r="639" spans="1:19" ht="36">
      <c r="A639" s="165">
        <v>103</v>
      </c>
      <c r="B639" s="165" t="s">
        <v>4279</v>
      </c>
      <c r="C639" s="37" t="s">
        <v>22</v>
      </c>
      <c r="D639" s="37" t="s">
        <v>926</v>
      </c>
      <c r="E639" s="165">
        <v>1400</v>
      </c>
      <c r="F639" s="165" t="s">
        <v>1131</v>
      </c>
      <c r="G639" s="165" t="s">
        <v>1132</v>
      </c>
      <c r="H639" s="37" t="s">
        <v>1069</v>
      </c>
      <c r="I639" s="165">
        <v>10152538.19</v>
      </c>
      <c r="J639" s="165">
        <v>9495412.51</v>
      </c>
      <c r="K639" s="37" t="s">
        <v>1070</v>
      </c>
      <c r="L639" s="165" t="s">
        <v>28</v>
      </c>
      <c r="M639" s="165" t="s">
        <v>29</v>
      </c>
      <c r="N639" s="165">
        <v>1105.5</v>
      </c>
      <c r="O639" s="165"/>
      <c r="P639" s="165">
        <v>90</v>
      </c>
      <c r="Q639" s="165" t="s">
        <v>30</v>
      </c>
      <c r="R639" s="165" t="s">
        <v>31</v>
      </c>
      <c r="S639" s="165" t="s">
        <v>1133</v>
      </c>
    </row>
    <row r="640" spans="1:19" ht="24">
      <c r="A640" s="165"/>
      <c r="B640" s="165"/>
      <c r="C640" s="37" t="s">
        <v>33</v>
      </c>
      <c r="D640" s="37" t="s">
        <v>1134</v>
      </c>
      <c r="E640" s="165"/>
      <c r="F640" s="165"/>
      <c r="G640" s="165"/>
      <c r="H640" s="165" t="s">
        <v>1081</v>
      </c>
      <c r="I640" s="165"/>
      <c r="J640" s="165"/>
      <c r="K640" s="37" t="s">
        <v>1074</v>
      </c>
      <c r="L640" s="165"/>
      <c r="M640" s="165"/>
      <c r="N640" s="165"/>
      <c r="O640" s="165"/>
      <c r="P640" s="165"/>
      <c r="Q640" s="165"/>
      <c r="R640" s="165"/>
      <c r="S640" s="165"/>
    </row>
    <row r="641" spans="1:19" ht="24">
      <c r="A641" s="165"/>
      <c r="B641" s="165"/>
      <c r="C641" s="37" t="s">
        <v>39</v>
      </c>
      <c r="D641" s="37" t="s">
        <v>40</v>
      </c>
      <c r="E641" s="165"/>
      <c r="F641" s="165"/>
      <c r="G641" s="165"/>
      <c r="H641" s="165"/>
      <c r="I641" s="37" t="s">
        <v>1135</v>
      </c>
      <c r="J641" s="165">
        <v>690020.58</v>
      </c>
      <c r="K641" s="37" t="s">
        <v>1076</v>
      </c>
      <c r="L641" s="165"/>
      <c r="M641" s="165"/>
      <c r="N641" s="165"/>
      <c r="O641" s="165"/>
      <c r="P641" s="165"/>
      <c r="Q641" s="165"/>
      <c r="R641" s="165"/>
      <c r="S641" s="165"/>
    </row>
    <row r="642" spans="1:19" ht="24">
      <c r="A642" s="165"/>
      <c r="B642" s="165"/>
      <c r="C642" s="37" t="s">
        <v>41</v>
      </c>
      <c r="D642" s="37" t="s">
        <v>42</v>
      </c>
      <c r="E642" s="165"/>
      <c r="F642" s="165"/>
      <c r="G642" s="165"/>
      <c r="H642" s="165"/>
      <c r="I642" s="37" t="s">
        <v>1136</v>
      </c>
      <c r="J642" s="165"/>
      <c r="K642" s="37" t="s">
        <v>1077</v>
      </c>
      <c r="L642" s="165"/>
      <c r="M642" s="165"/>
      <c r="N642" s="37">
        <v>23.28</v>
      </c>
      <c r="O642" s="165"/>
      <c r="P642" s="165"/>
      <c r="Q642" s="165"/>
      <c r="R642" s="165"/>
      <c r="S642" s="165"/>
    </row>
    <row r="643" spans="1:19" ht="36">
      <c r="A643" s="165">
        <v>104</v>
      </c>
      <c r="B643" s="165" t="s">
        <v>4280</v>
      </c>
      <c r="C643" s="37" t="s">
        <v>22</v>
      </c>
      <c r="D643" s="37" t="s">
        <v>926</v>
      </c>
      <c r="E643" s="165">
        <v>1500</v>
      </c>
      <c r="F643" s="165" t="s">
        <v>1137</v>
      </c>
      <c r="G643" s="182" t="s">
        <v>1138</v>
      </c>
      <c r="H643" s="37" t="s">
        <v>1069</v>
      </c>
      <c r="I643" s="165">
        <v>9276102.64</v>
      </c>
      <c r="J643" s="165">
        <v>8783416.77</v>
      </c>
      <c r="K643" s="37" t="s">
        <v>1139</v>
      </c>
      <c r="L643" s="165" t="s">
        <v>28</v>
      </c>
      <c r="M643" s="165" t="s">
        <v>29</v>
      </c>
      <c r="N643" s="165">
        <v>932.74</v>
      </c>
      <c r="O643" s="165"/>
      <c r="P643" s="165">
        <v>60</v>
      </c>
      <c r="Q643" s="165" t="s">
        <v>30</v>
      </c>
      <c r="R643" s="165" t="s">
        <v>31</v>
      </c>
      <c r="S643" s="165" t="s">
        <v>1140</v>
      </c>
    </row>
    <row r="644" spans="1:19" ht="24">
      <c r="A644" s="165"/>
      <c r="B644" s="165"/>
      <c r="C644" s="37" t="s">
        <v>33</v>
      </c>
      <c r="D644" s="37" t="s">
        <v>241</v>
      </c>
      <c r="E644" s="165"/>
      <c r="F644" s="165"/>
      <c r="G644" s="182"/>
      <c r="H644" s="165" t="s">
        <v>1141</v>
      </c>
      <c r="I644" s="165"/>
      <c r="J644" s="165"/>
      <c r="K644" s="37" t="s">
        <v>330</v>
      </c>
      <c r="L644" s="165"/>
      <c r="M644" s="165"/>
      <c r="N644" s="165"/>
      <c r="O644" s="165"/>
      <c r="P644" s="165"/>
      <c r="Q644" s="165"/>
      <c r="R644" s="165"/>
      <c r="S644" s="165"/>
    </row>
    <row r="645" spans="1:19" ht="24">
      <c r="A645" s="165"/>
      <c r="B645" s="165"/>
      <c r="C645" s="37" t="s">
        <v>39</v>
      </c>
      <c r="D645" s="37" t="s">
        <v>40</v>
      </c>
      <c r="E645" s="165"/>
      <c r="F645" s="165"/>
      <c r="G645" s="182"/>
      <c r="H645" s="165"/>
      <c r="I645" s="165" t="s">
        <v>1142</v>
      </c>
      <c r="J645" s="165"/>
      <c r="K645" s="37" t="s">
        <v>1143</v>
      </c>
      <c r="L645" s="165"/>
      <c r="M645" s="165"/>
      <c r="N645" s="165"/>
      <c r="O645" s="165"/>
      <c r="P645" s="165"/>
      <c r="Q645" s="165"/>
      <c r="R645" s="165"/>
      <c r="S645" s="165"/>
    </row>
    <row r="646" spans="1:19" ht="24">
      <c r="A646" s="165"/>
      <c r="B646" s="165"/>
      <c r="C646" s="37" t="s">
        <v>41</v>
      </c>
      <c r="D646" s="37" t="s">
        <v>42</v>
      </c>
      <c r="E646" s="165"/>
      <c r="F646" s="165"/>
      <c r="G646" s="182"/>
      <c r="H646" s="165"/>
      <c r="I646" s="165"/>
      <c r="J646" s="165"/>
      <c r="K646" s="37" t="s">
        <v>1144</v>
      </c>
      <c r="L646" s="165"/>
      <c r="M646" s="165"/>
      <c r="N646" s="165"/>
      <c r="O646" s="165"/>
      <c r="P646" s="165"/>
      <c r="Q646" s="165"/>
      <c r="R646" s="165"/>
      <c r="S646" s="165"/>
    </row>
    <row r="647" spans="1:19" ht="36">
      <c r="A647" s="165">
        <v>105</v>
      </c>
      <c r="B647" s="165" t="s">
        <v>4281</v>
      </c>
      <c r="C647" s="37" t="s">
        <v>22</v>
      </c>
      <c r="D647" s="37" t="s">
        <v>926</v>
      </c>
      <c r="E647" s="165">
        <v>1800</v>
      </c>
      <c r="F647" s="165" t="s">
        <v>1145</v>
      </c>
      <c r="G647" s="165" t="s">
        <v>1146</v>
      </c>
      <c r="H647" s="37" t="s">
        <v>1069</v>
      </c>
      <c r="I647" s="165">
        <v>10085782.91</v>
      </c>
      <c r="J647" s="165">
        <v>9540153.83</v>
      </c>
      <c r="K647" s="37" t="s">
        <v>325</v>
      </c>
      <c r="L647" s="165" t="s">
        <v>28</v>
      </c>
      <c r="M647" s="165" t="s">
        <v>29</v>
      </c>
      <c r="N647" s="165">
        <v>985.37</v>
      </c>
      <c r="O647" s="165"/>
      <c r="P647" s="165">
        <v>80</v>
      </c>
      <c r="Q647" s="165" t="s">
        <v>30</v>
      </c>
      <c r="R647" s="165" t="s">
        <v>31</v>
      </c>
      <c r="S647" s="165" t="s">
        <v>1147</v>
      </c>
    </row>
    <row r="648" spans="1:19" ht="24">
      <c r="A648" s="165"/>
      <c r="B648" s="165"/>
      <c r="C648" s="37" t="s">
        <v>33</v>
      </c>
      <c r="D648" s="37" t="s">
        <v>1148</v>
      </c>
      <c r="E648" s="165"/>
      <c r="F648" s="165"/>
      <c r="G648" s="165"/>
      <c r="H648" s="165" t="s">
        <v>1081</v>
      </c>
      <c r="I648" s="165"/>
      <c r="J648" s="165"/>
      <c r="K648" s="37" t="s">
        <v>1149</v>
      </c>
      <c r="L648" s="165"/>
      <c r="M648" s="165"/>
      <c r="N648" s="165"/>
      <c r="O648" s="165"/>
      <c r="P648" s="165"/>
      <c r="Q648" s="165"/>
      <c r="R648" s="165"/>
      <c r="S648" s="165"/>
    </row>
    <row r="649" spans="1:19" ht="24">
      <c r="A649" s="165"/>
      <c r="B649" s="165"/>
      <c r="C649" s="37" t="s">
        <v>39</v>
      </c>
      <c r="D649" s="37" t="s">
        <v>40</v>
      </c>
      <c r="E649" s="165"/>
      <c r="F649" s="165"/>
      <c r="G649" s="165"/>
      <c r="H649" s="165"/>
      <c r="I649" s="165" t="s">
        <v>1150</v>
      </c>
      <c r="J649" s="165">
        <v>176232.4</v>
      </c>
      <c r="K649" s="37" t="s">
        <v>1151</v>
      </c>
      <c r="L649" s="165"/>
      <c r="M649" s="165"/>
      <c r="N649" s="165"/>
      <c r="O649" s="165"/>
      <c r="P649" s="165"/>
      <c r="Q649" s="165"/>
      <c r="R649" s="165"/>
      <c r="S649" s="165"/>
    </row>
    <row r="650" spans="1:19" ht="24">
      <c r="A650" s="165"/>
      <c r="B650" s="165"/>
      <c r="C650" s="37" t="s">
        <v>41</v>
      </c>
      <c r="D650" s="37" t="s">
        <v>42</v>
      </c>
      <c r="E650" s="165"/>
      <c r="F650" s="165"/>
      <c r="G650" s="165"/>
      <c r="H650" s="165"/>
      <c r="I650" s="165"/>
      <c r="J650" s="165"/>
      <c r="K650" s="37" t="s">
        <v>1152</v>
      </c>
      <c r="L650" s="165"/>
      <c r="M650" s="165"/>
      <c r="N650" s="165"/>
      <c r="O650" s="165"/>
      <c r="P650" s="165"/>
      <c r="Q650" s="165"/>
      <c r="R650" s="165"/>
      <c r="S650" s="165"/>
    </row>
    <row r="651" spans="1:19" ht="24">
      <c r="A651" s="165">
        <v>106</v>
      </c>
      <c r="B651" s="165" t="s">
        <v>4282</v>
      </c>
      <c r="C651" s="37" t="s">
        <v>22</v>
      </c>
      <c r="D651" s="37" t="s">
        <v>926</v>
      </c>
      <c r="E651" s="165">
        <v>1087</v>
      </c>
      <c r="F651" s="165" t="s">
        <v>1153</v>
      </c>
      <c r="G651" s="165" t="s">
        <v>1154</v>
      </c>
      <c r="H651" s="37" t="s">
        <v>1155</v>
      </c>
      <c r="I651" s="165">
        <v>6046827.68</v>
      </c>
      <c r="J651" s="165">
        <v>5515123.45</v>
      </c>
      <c r="K651" s="37" t="s">
        <v>1043</v>
      </c>
      <c r="L651" s="165" t="s">
        <v>28</v>
      </c>
      <c r="M651" s="165" t="s">
        <v>29</v>
      </c>
      <c r="N651" s="165">
        <v>567.04</v>
      </c>
      <c r="O651" s="165"/>
      <c r="P651" s="165">
        <v>85</v>
      </c>
      <c r="Q651" s="165" t="s">
        <v>30</v>
      </c>
      <c r="R651" s="165" t="s">
        <v>31</v>
      </c>
      <c r="S651" s="165" t="s">
        <v>1156</v>
      </c>
    </row>
    <row r="652" spans="1:19" ht="24">
      <c r="A652" s="165"/>
      <c r="B652" s="165"/>
      <c r="C652" s="37" t="s">
        <v>33</v>
      </c>
      <c r="D652" s="37" t="s">
        <v>1157</v>
      </c>
      <c r="E652" s="165"/>
      <c r="F652" s="165"/>
      <c r="G652" s="165"/>
      <c r="H652" s="165" t="s">
        <v>1158</v>
      </c>
      <c r="I652" s="165"/>
      <c r="J652" s="165"/>
      <c r="K652" s="37" t="s">
        <v>1159</v>
      </c>
      <c r="L652" s="165"/>
      <c r="M652" s="165"/>
      <c r="N652" s="165"/>
      <c r="O652" s="165"/>
      <c r="P652" s="165"/>
      <c r="Q652" s="165"/>
      <c r="R652" s="165"/>
      <c r="S652" s="165"/>
    </row>
    <row r="653" spans="1:19" ht="24">
      <c r="A653" s="165"/>
      <c r="B653" s="165"/>
      <c r="C653" s="37" t="s">
        <v>39</v>
      </c>
      <c r="D653" s="37" t="s">
        <v>40</v>
      </c>
      <c r="E653" s="165"/>
      <c r="F653" s="165"/>
      <c r="G653" s="165"/>
      <c r="H653" s="165"/>
      <c r="I653" s="165" t="s">
        <v>1160</v>
      </c>
      <c r="J653" s="165"/>
      <c r="K653" s="37" t="s">
        <v>1161</v>
      </c>
      <c r="L653" s="165"/>
      <c r="M653" s="165"/>
      <c r="N653" s="165"/>
      <c r="O653" s="165"/>
      <c r="P653" s="165"/>
      <c r="Q653" s="165"/>
      <c r="R653" s="165"/>
      <c r="S653" s="165"/>
    </row>
    <row r="654" spans="1:19" ht="24">
      <c r="A654" s="165"/>
      <c r="B654" s="165"/>
      <c r="C654" s="37" t="s">
        <v>41</v>
      </c>
      <c r="D654" s="37" t="s">
        <v>42</v>
      </c>
      <c r="E654" s="165"/>
      <c r="F654" s="165"/>
      <c r="G654" s="165"/>
      <c r="H654" s="165"/>
      <c r="I654" s="165"/>
      <c r="J654" s="165"/>
      <c r="K654" s="37" t="s">
        <v>1162</v>
      </c>
      <c r="L654" s="165"/>
      <c r="M654" s="165"/>
      <c r="N654" s="165"/>
      <c r="O654" s="165"/>
      <c r="P654" s="165"/>
      <c r="Q654" s="165"/>
      <c r="R654" s="165"/>
      <c r="S654" s="165"/>
    </row>
    <row r="655" spans="1:19" ht="36">
      <c r="A655" s="165">
        <v>107</v>
      </c>
      <c r="B655" s="165" t="s">
        <v>4283</v>
      </c>
      <c r="C655" s="37" t="s">
        <v>22</v>
      </c>
      <c r="D655" s="37" t="s">
        <v>926</v>
      </c>
      <c r="E655" s="165">
        <v>2500</v>
      </c>
      <c r="F655" s="165" t="s">
        <v>1163</v>
      </c>
      <c r="G655" s="165" t="s">
        <v>1164</v>
      </c>
      <c r="H655" s="37" t="s">
        <v>1069</v>
      </c>
      <c r="I655" s="165">
        <v>8842610.71</v>
      </c>
      <c r="J655" s="165">
        <v>8257183.81</v>
      </c>
      <c r="K655" s="37" t="s">
        <v>1139</v>
      </c>
      <c r="L655" s="165" t="s">
        <v>28</v>
      </c>
      <c r="M655" s="165" t="s">
        <v>29</v>
      </c>
      <c r="N655" s="165">
        <v>1017.71</v>
      </c>
      <c r="O655" s="165"/>
      <c r="P655" s="165">
        <v>90</v>
      </c>
      <c r="Q655" s="165" t="s">
        <v>30</v>
      </c>
      <c r="R655" s="165" t="s">
        <v>31</v>
      </c>
      <c r="S655" s="165" t="s">
        <v>1165</v>
      </c>
    </row>
    <row r="656" spans="1:19" ht="24">
      <c r="A656" s="165"/>
      <c r="B656" s="165"/>
      <c r="C656" s="37" t="s">
        <v>33</v>
      </c>
      <c r="D656" s="37" t="s">
        <v>321</v>
      </c>
      <c r="E656" s="165"/>
      <c r="F656" s="165"/>
      <c r="G656" s="165"/>
      <c r="H656" s="165" t="s">
        <v>1081</v>
      </c>
      <c r="I656" s="165"/>
      <c r="J656" s="165"/>
      <c r="K656" s="37" t="s">
        <v>330</v>
      </c>
      <c r="L656" s="165"/>
      <c r="M656" s="165"/>
      <c r="N656" s="165"/>
      <c r="O656" s="165"/>
      <c r="P656" s="165"/>
      <c r="Q656" s="165"/>
      <c r="R656" s="165"/>
      <c r="S656" s="165"/>
    </row>
    <row r="657" spans="1:19" ht="24">
      <c r="A657" s="165"/>
      <c r="B657" s="165"/>
      <c r="C657" s="37" t="s">
        <v>39</v>
      </c>
      <c r="D657" s="37" t="s">
        <v>1166</v>
      </c>
      <c r="E657" s="165"/>
      <c r="F657" s="165"/>
      <c r="G657" s="165"/>
      <c r="H657" s="165"/>
      <c r="I657" s="165" t="s">
        <v>1167</v>
      </c>
      <c r="J657" s="165">
        <v>308619.45</v>
      </c>
      <c r="K657" s="37" t="s">
        <v>1143</v>
      </c>
      <c r="L657" s="165"/>
      <c r="M657" s="165"/>
      <c r="N657" s="165"/>
      <c r="O657" s="165"/>
      <c r="P657" s="165"/>
      <c r="Q657" s="165"/>
      <c r="R657" s="165"/>
      <c r="S657" s="165"/>
    </row>
    <row r="658" spans="1:19" ht="24">
      <c r="A658" s="165"/>
      <c r="B658" s="165"/>
      <c r="C658" s="37" t="s">
        <v>41</v>
      </c>
      <c r="D658" s="37" t="s">
        <v>42</v>
      </c>
      <c r="E658" s="165"/>
      <c r="F658" s="165"/>
      <c r="G658" s="165"/>
      <c r="H658" s="165"/>
      <c r="I658" s="165"/>
      <c r="J658" s="165"/>
      <c r="K658" s="37" t="s">
        <v>1144</v>
      </c>
      <c r="L658" s="165"/>
      <c r="M658" s="165"/>
      <c r="N658" s="165"/>
      <c r="O658" s="165"/>
      <c r="P658" s="165"/>
      <c r="Q658" s="165"/>
      <c r="R658" s="165"/>
      <c r="S658" s="165"/>
    </row>
    <row r="659" spans="1:19" ht="36">
      <c r="A659" s="165">
        <v>108</v>
      </c>
      <c r="B659" s="165" t="s">
        <v>4284</v>
      </c>
      <c r="C659" s="37" t="s">
        <v>22</v>
      </c>
      <c r="D659" s="37" t="s">
        <v>926</v>
      </c>
      <c r="E659" s="165">
        <v>2950</v>
      </c>
      <c r="F659" s="165" t="s">
        <v>750</v>
      </c>
      <c r="G659" s="165" t="s">
        <v>1168</v>
      </c>
      <c r="H659" s="37" t="s">
        <v>1069</v>
      </c>
      <c r="I659" s="165">
        <v>6253800.92</v>
      </c>
      <c r="J659" s="165">
        <v>5907735.18</v>
      </c>
      <c r="K659" s="37" t="s">
        <v>1139</v>
      </c>
      <c r="L659" s="165" t="s">
        <v>28</v>
      </c>
      <c r="M659" s="165" t="s">
        <v>29</v>
      </c>
      <c r="N659" s="165">
        <v>688.52</v>
      </c>
      <c r="O659" s="165"/>
      <c r="P659" s="165">
        <v>90</v>
      </c>
      <c r="Q659" s="165" t="s">
        <v>30</v>
      </c>
      <c r="R659" s="165" t="s">
        <v>31</v>
      </c>
      <c r="S659" s="165" t="s">
        <v>1147</v>
      </c>
    </row>
    <row r="660" spans="1:19" ht="24">
      <c r="A660" s="165"/>
      <c r="B660" s="165"/>
      <c r="C660" s="37" t="s">
        <v>33</v>
      </c>
      <c r="D660" s="37" t="s">
        <v>225</v>
      </c>
      <c r="E660" s="165"/>
      <c r="F660" s="165"/>
      <c r="G660" s="165"/>
      <c r="H660" s="165" t="s">
        <v>1081</v>
      </c>
      <c r="I660" s="165"/>
      <c r="J660" s="165"/>
      <c r="K660" s="37" t="s">
        <v>330</v>
      </c>
      <c r="L660" s="165"/>
      <c r="M660" s="165"/>
      <c r="N660" s="165"/>
      <c r="O660" s="165"/>
      <c r="P660" s="165"/>
      <c r="Q660" s="165"/>
      <c r="R660" s="165"/>
      <c r="S660" s="165"/>
    </row>
    <row r="661" spans="1:19" ht="24">
      <c r="A661" s="165"/>
      <c r="B661" s="165"/>
      <c r="C661" s="37" t="s">
        <v>39</v>
      </c>
      <c r="D661" s="37" t="s">
        <v>40</v>
      </c>
      <c r="E661" s="165"/>
      <c r="F661" s="165"/>
      <c r="G661" s="165"/>
      <c r="H661" s="165"/>
      <c r="I661" s="165" t="s">
        <v>1169</v>
      </c>
      <c r="J661" s="165">
        <v>332670.26</v>
      </c>
      <c r="K661" s="37" t="s">
        <v>1143</v>
      </c>
      <c r="L661" s="165"/>
      <c r="M661" s="165"/>
      <c r="N661" s="165"/>
      <c r="O661" s="165"/>
      <c r="P661" s="165"/>
      <c r="Q661" s="165"/>
      <c r="R661" s="165"/>
      <c r="S661" s="165"/>
    </row>
    <row r="662" spans="1:19" ht="24">
      <c r="A662" s="165"/>
      <c r="B662" s="165"/>
      <c r="C662" s="37" t="s">
        <v>41</v>
      </c>
      <c r="D662" s="37" t="s">
        <v>42</v>
      </c>
      <c r="E662" s="165"/>
      <c r="F662" s="165"/>
      <c r="G662" s="165"/>
      <c r="H662" s="165"/>
      <c r="I662" s="165"/>
      <c r="J662" s="165"/>
      <c r="K662" s="37" t="s">
        <v>1170</v>
      </c>
      <c r="L662" s="165"/>
      <c r="M662" s="165"/>
      <c r="N662" s="165"/>
      <c r="O662" s="165"/>
      <c r="P662" s="165"/>
      <c r="Q662" s="165"/>
      <c r="R662" s="165"/>
      <c r="S662" s="165"/>
    </row>
    <row r="663" spans="1:19" ht="36">
      <c r="A663" s="165">
        <v>109</v>
      </c>
      <c r="B663" s="165" t="s">
        <v>4285</v>
      </c>
      <c r="C663" s="37" t="s">
        <v>22</v>
      </c>
      <c r="D663" s="37" t="s">
        <v>926</v>
      </c>
      <c r="E663" s="165">
        <v>380</v>
      </c>
      <c r="F663" s="165" t="s">
        <v>1171</v>
      </c>
      <c r="G663" s="165" t="s">
        <v>1172</v>
      </c>
      <c r="H663" s="37" t="s">
        <v>1069</v>
      </c>
      <c r="I663" s="179">
        <v>3141248.93</v>
      </c>
      <c r="J663" s="179">
        <v>2940000.98</v>
      </c>
      <c r="K663" s="37" t="s">
        <v>1139</v>
      </c>
      <c r="L663" s="165" t="s">
        <v>28</v>
      </c>
      <c r="M663" s="165" t="s">
        <v>29</v>
      </c>
      <c r="N663" s="165">
        <v>331.55</v>
      </c>
      <c r="O663" s="165"/>
      <c r="P663" s="165">
        <v>90</v>
      </c>
      <c r="Q663" s="165" t="s">
        <v>30</v>
      </c>
      <c r="R663" s="165" t="s">
        <v>31</v>
      </c>
      <c r="S663" s="165" t="s">
        <v>1173</v>
      </c>
    </row>
    <row r="664" spans="1:19" ht="24">
      <c r="A664" s="165"/>
      <c r="B664" s="165"/>
      <c r="C664" s="37" t="s">
        <v>33</v>
      </c>
      <c r="D664" s="37" t="s">
        <v>1174</v>
      </c>
      <c r="E664" s="165"/>
      <c r="F664" s="165"/>
      <c r="G664" s="165"/>
      <c r="H664" s="165" t="s">
        <v>1081</v>
      </c>
      <c r="I664" s="180"/>
      <c r="J664" s="180"/>
      <c r="K664" s="37" t="s">
        <v>330</v>
      </c>
      <c r="L664" s="165"/>
      <c r="M664" s="165"/>
      <c r="N664" s="165"/>
      <c r="O664" s="165"/>
      <c r="P664" s="165"/>
      <c r="Q664" s="165"/>
      <c r="R664" s="165"/>
      <c r="S664" s="165"/>
    </row>
    <row r="665" spans="1:19" ht="24">
      <c r="A665" s="165"/>
      <c r="B665" s="165"/>
      <c r="C665" s="37" t="s">
        <v>39</v>
      </c>
      <c r="D665" s="37" t="s">
        <v>40</v>
      </c>
      <c r="E665" s="165"/>
      <c r="F665" s="165"/>
      <c r="G665" s="165"/>
      <c r="H665" s="165"/>
      <c r="I665" s="165" t="s">
        <v>1175</v>
      </c>
      <c r="J665" s="180"/>
      <c r="K665" s="37" t="s">
        <v>1143</v>
      </c>
      <c r="L665" s="165"/>
      <c r="M665" s="165"/>
      <c r="N665" s="165"/>
      <c r="O665" s="165"/>
      <c r="P665" s="165"/>
      <c r="Q665" s="165"/>
      <c r="R665" s="165"/>
      <c r="S665" s="165"/>
    </row>
    <row r="666" spans="1:19" ht="24">
      <c r="A666" s="165"/>
      <c r="B666" s="165"/>
      <c r="C666" s="37" t="s">
        <v>41</v>
      </c>
      <c r="D666" s="37" t="s">
        <v>42</v>
      </c>
      <c r="E666" s="165"/>
      <c r="F666" s="165"/>
      <c r="G666" s="165"/>
      <c r="H666" s="165"/>
      <c r="I666" s="165"/>
      <c r="J666" s="181"/>
      <c r="K666" s="37" t="s">
        <v>1144</v>
      </c>
      <c r="L666" s="165"/>
      <c r="M666" s="165"/>
      <c r="N666" s="165"/>
      <c r="O666" s="165"/>
      <c r="P666" s="165"/>
      <c r="Q666" s="165"/>
      <c r="R666" s="165"/>
      <c r="S666" s="165"/>
    </row>
    <row r="667" spans="1:19" ht="36">
      <c r="A667" s="165">
        <v>110</v>
      </c>
      <c r="B667" s="165" t="s">
        <v>4286</v>
      </c>
      <c r="C667" s="37" t="s">
        <v>22</v>
      </c>
      <c r="D667" s="37" t="s">
        <v>876</v>
      </c>
      <c r="E667" s="165">
        <v>189</v>
      </c>
      <c r="F667" s="165" t="s">
        <v>837</v>
      </c>
      <c r="G667" s="165" t="s">
        <v>1176</v>
      </c>
      <c r="H667" s="37" t="s">
        <v>1177</v>
      </c>
      <c r="I667" s="165">
        <v>1505605.91</v>
      </c>
      <c r="J667" s="165">
        <v>1410059.07</v>
      </c>
      <c r="K667" s="37" t="s">
        <v>1178</v>
      </c>
      <c r="L667" s="165" t="s">
        <v>28</v>
      </c>
      <c r="M667" s="165" t="s">
        <v>29</v>
      </c>
      <c r="N667" s="165">
        <v>162.76</v>
      </c>
      <c r="O667" s="165"/>
      <c r="P667" s="165">
        <v>90</v>
      </c>
      <c r="Q667" s="165" t="s">
        <v>30</v>
      </c>
      <c r="R667" s="165" t="s">
        <v>31</v>
      </c>
      <c r="S667" s="165" t="s">
        <v>1179</v>
      </c>
    </row>
    <row r="668" spans="1:19" ht="24" customHeight="1">
      <c r="A668" s="165"/>
      <c r="B668" s="165"/>
      <c r="C668" s="37" t="s">
        <v>33</v>
      </c>
      <c r="D668" s="37" t="s">
        <v>1180</v>
      </c>
      <c r="E668" s="165"/>
      <c r="F668" s="165"/>
      <c r="G668" s="165"/>
      <c r="H668" s="165" t="s">
        <v>1181</v>
      </c>
      <c r="I668" s="165"/>
      <c r="J668" s="165"/>
      <c r="K668" s="37" t="s">
        <v>1182</v>
      </c>
      <c r="L668" s="165"/>
      <c r="M668" s="165"/>
      <c r="N668" s="165"/>
      <c r="O668" s="165"/>
      <c r="P668" s="165"/>
      <c r="Q668" s="165"/>
      <c r="R668" s="165"/>
      <c r="S668" s="165"/>
    </row>
    <row r="669" spans="1:19" ht="24" customHeight="1">
      <c r="A669" s="165"/>
      <c r="B669" s="165"/>
      <c r="C669" s="37" t="s">
        <v>39</v>
      </c>
      <c r="D669" s="37" t="s">
        <v>40</v>
      </c>
      <c r="E669" s="165"/>
      <c r="F669" s="165"/>
      <c r="G669" s="165"/>
      <c r="H669" s="165"/>
      <c r="I669" s="165" t="s">
        <v>1183</v>
      </c>
      <c r="J669" s="165"/>
      <c r="K669" s="37" t="s">
        <v>1184</v>
      </c>
      <c r="L669" s="165"/>
      <c r="M669" s="165"/>
      <c r="N669" s="165"/>
      <c r="O669" s="165"/>
      <c r="P669" s="165"/>
      <c r="Q669" s="165"/>
      <c r="R669" s="165"/>
      <c r="S669" s="165"/>
    </row>
    <row r="670" spans="1:19" ht="39" customHeight="1">
      <c r="A670" s="165"/>
      <c r="B670" s="165"/>
      <c r="C670" s="37" t="s">
        <v>41</v>
      </c>
      <c r="D670" s="37" t="s">
        <v>42</v>
      </c>
      <c r="E670" s="165"/>
      <c r="F670" s="165"/>
      <c r="G670" s="165"/>
      <c r="H670" s="165"/>
      <c r="I670" s="165"/>
      <c r="J670" s="165"/>
      <c r="K670" s="37" t="s">
        <v>1185</v>
      </c>
      <c r="L670" s="165"/>
      <c r="M670" s="165"/>
      <c r="N670" s="165"/>
      <c r="O670" s="165"/>
      <c r="P670" s="165"/>
      <c r="Q670" s="165"/>
      <c r="R670" s="165"/>
      <c r="S670" s="165"/>
    </row>
    <row r="671" spans="1:19" ht="36">
      <c r="A671" s="165">
        <v>111</v>
      </c>
      <c r="B671" s="165" t="s">
        <v>4287</v>
      </c>
      <c r="C671" s="37" t="s">
        <v>22</v>
      </c>
      <c r="D671" s="37" t="s">
        <v>1186</v>
      </c>
      <c r="E671" s="165">
        <v>7374</v>
      </c>
      <c r="F671" s="165" t="s">
        <v>1187</v>
      </c>
      <c r="G671" s="165" t="s">
        <v>1188</v>
      </c>
      <c r="H671" s="37" t="s">
        <v>1189</v>
      </c>
      <c r="I671" s="165">
        <v>12989644.59</v>
      </c>
      <c r="J671" s="37">
        <v>12314246.53</v>
      </c>
      <c r="K671" s="37" t="s">
        <v>1190</v>
      </c>
      <c r="L671" s="165" t="s">
        <v>28</v>
      </c>
      <c r="M671" s="165" t="s">
        <v>29</v>
      </c>
      <c r="N671" s="165">
        <v>4171.96</v>
      </c>
      <c r="O671" s="165"/>
      <c r="P671" s="165">
        <v>150</v>
      </c>
      <c r="Q671" s="165" t="s">
        <v>30</v>
      </c>
      <c r="R671" s="165" t="s">
        <v>31</v>
      </c>
      <c r="S671" s="165" t="s">
        <v>1191</v>
      </c>
    </row>
    <row r="672" spans="1:19" ht="24">
      <c r="A672" s="165"/>
      <c r="B672" s="165"/>
      <c r="C672" s="37" t="s">
        <v>33</v>
      </c>
      <c r="D672" s="37" t="s">
        <v>395</v>
      </c>
      <c r="E672" s="165"/>
      <c r="F672" s="165"/>
      <c r="G672" s="165"/>
      <c r="H672" s="165" t="s">
        <v>1192</v>
      </c>
      <c r="I672" s="165"/>
      <c r="J672" s="37">
        <v>7466000</v>
      </c>
      <c r="K672" s="37" t="s">
        <v>1193</v>
      </c>
      <c r="L672" s="165"/>
      <c r="M672" s="165"/>
      <c r="N672" s="165"/>
      <c r="O672" s="165"/>
      <c r="P672" s="165"/>
      <c r="Q672" s="165"/>
      <c r="R672" s="165"/>
      <c r="S672" s="165"/>
    </row>
    <row r="673" spans="1:19" ht="24">
      <c r="A673" s="165"/>
      <c r="B673" s="165"/>
      <c r="C673" s="37" t="s">
        <v>39</v>
      </c>
      <c r="D673" s="37" t="s">
        <v>1166</v>
      </c>
      <c r="E673" s="165"/>
      <c r="F673" s="165"/>
      <c r="G673" s="165"/>
      <c r="H673" s="165"/>
      <c r="I673" s="165" t="s">
        <v>1194</v>
      </c>
      <c r="J673" s="37">
        <v>13800000</v>
      </c>
      <c r="K673" s="37" t="s">
        <v>1195</v>
      </c>
      <c r="L673" s="165"/>
      <c r="M673" s="165"/>
      <c r="N673" s="165"/>
      <c r="O673" s="165"/>
      <c r="P673" s="165"/>
      <c r="Q673" s="165"/>
      <c r="R673" s="165"/>
      <c r="S673" s="165"/>
    </row>
    <row r="674" spans="1:19" ht="24">
      <c r="A674" s="165"/>
      <c r="B674" s="165"/>
      <c r="C674" s="37" t="s">
        <v>41</v>
      </c>
      <c r="D674" s="37" t="s">
        <v>42</v>
      </c>
      <c r="E674" s="165"/>
      <c r="F674" s="165"/>
      <c r="G674" s="165"/>
      <c r="H674" s="165"/>
      <c r="I674" s="165"/>
      <c r="J674" s="37">
        <v>5674000</v>
      </c>
      <c r="K674" s="37" t="s">
        <v>1196</v>
      </c>
      <c r="L674" s="165"/>
      <c r="M674" s="165"/>
      <c r="N674" s="165"/>
      <c r="O674" s="165"/>
      <c r="P674" s="165"/>
      <c r="Q674" s="165"/>
      <c r="R674" s="165"/>
      <c r="S674" s="165"/>
    </row>
    <row r="675" spans="1:19" ht="24" customHeight="1">
      <c r="A675" s="165">
        <v>112</v>
      </c>
      <c r="B675" s="165" t="s">
        <v>1197</v>
      </c>
      <c r="C675" s="37" t="s">
        <v>22</v>
      </c>
      <c r="D675" s="37" t="s">
        <v>1186</v>
      </c>
      <c r="E675" s="165"/>
      <c r="F675" s="165" t="s">
        <v>1187</v>
      </c>
      <c r="G675" s="165" t="s">
        <v>1198</v>
      </c>
      <c r="H675" s="37" t="s">
        <v>1189</v>
      </c>
      <c r="I675" s="165">
        <v>9774758.16</v>
      </c>
      <c r="J675" s="165">
        <v>8180000</v>
      </c>
      <c r="K675" s="37" t="s">
        <v>1199</v>
      </c>
      <c r="L675" s="165" t="s">
        <v>28</v>
      </c>
      <c r="M675" s="165" t="s">
        <v>29</v>
      </c>
      <c r="N675" s="165">
        <v>8914000</v>
      </c>
      <c r="O675" s="165"/>
      <c r="P675" s="165">
        <v>150</v>
      </c>
      <c r="Q675" s="165" t="s">
        <v>30</v>
      </c>
      <c r="R675" s="165" t="s">
        <v>31</v>
      </c>
      <c r="S675" s="165" t="s">
        <v>1200</v>
      </c>
    </row>
    <row r="676" spans="1:19" ht="24">
      <c r="A676" s="165"/>
      <c r="B676" s="165"/>
      <c r="C676" s="37" t="s">
        <v>33</v>
      </c>
      <c r="D676" s="37" t="s">
        <v>1201</v>
      </c>
      <c r="E676" s="165"/>
      <c r="F676" s="165"/>
      <c r="G676" s="165"/>
      <c r="H676" s="165" t="s">
        <v>1192</v>
      </c>
      <c r="I676" s="165"/>
      <c r="J676" s="165"/>
      <c r="K676" s="37" t="s">
        <v>1202</v>
      </c>
      <c r="L676" s="165"/>
      <c r="M676" s="165"/>
      <c r="N676" s="165"/>
      <c r="O676" s="165"/>
      <c r="P676" s="165"/>
      <c r="Q676" s="165"/>
      <c r="R676" s="165"/>
      <c r="S676" s="165"/>
    </row>
    <row r="677" spans="1:19" ht="24">
      <c r="A677" s="165"/>
      <c r="B677" s="165"/>
      <c r="C677" s="37" t="s">
        <v>39</v>
      </c>
      <c r="D677" s="37" t="s">
        <v>1166</v>
      </c>
      <c r="E677" s="165"/>
      <c r="F677" s="165"/>
      <c r="G677" s="165"/>
      <c r="H677" s="165"/>
      <c r="I677" s="180" t="s">
        <v>1203</v>
      </c>
      <c r="J677" s="165">
        <v>734000</v>
      </c>
      <c r="K677" s="37" t="s">
        <v>1195</v>
      </c>
      <c r="L677" s="165"/>
      <c r="M677" s="165"/>
      <c r="N677" s="165"/>
      <c r="O677" s="165"/>
      <c r="P677" s="165"/>
      <c r="Q677" s="165"/>
      <c r="R677" s="165"/>
      <c r="S677" s="165"/>
    </row>
    <row r="678" spans="1:19" ht="24">
      <c r="A678" s="165"/>
      <c r="B678" s="165"/>
      <c r="C678" s="37" t="s">
        <v>41</v>
      </c>
      <c r="D678" s="37" t="s">
        <v>42</v>
      </c>
      <c r="E678" s="165"/>
      <c r="F678" s="165"/>
      <c r="G678" s="165"/>
      <c r="H678" s="165"/>
      <c r="I678" s="181"/>
      <c r="J678" s="165"/>
      <c r="K678" s="37" t="s">
        <v>1196</v>
      </c>
      <c r="L678" s="165"/>
      <c r="M678" s="165"/>
      <c r="N678" s="165"/>
      <c r="O678" s="165"/>
      <c r="P678" s="165"/>
      <c r="Q678" s="165"/>
      <c r="R678" s="165"/>
      <c r="S678" s="165"/>
    </row>
    <row r="679" spans="1:19" ht="36">
      <c r="A679" s="165">
        <v>113</v>
      </c>
      <c r="B679" s="165" t="s">
        <v>4288</v>
      </c>
      <c r="C679" s="37" t="s">
        <v>22</v>
      </c>
      <c r="D679" s="37" t="s">
        <v>926</v>
      </c>
      <c r="E679" s="165">
        <v>2600</v>
      </c>
      <c r="F679" s="165" t="s">
        <v>1204</v>
      </c>
      <c r="G679" s="165" t="s">
        <v>1205</v>
      </c>
      <c r="H679" s="37" t="s">
        <v>1069</v>
      </c>
      <c r="I679" s="165">
        <v>15167791.45</v>
      </c>
      <c r="J679" s="165">
        <v>14254738.41</v>
      </c>
      <c r="K679" s="37" t="s">
        <v>325</v>
      </c>
      <c r="L679" s="165" t="s">
        <v>28</v>
      </c>
      <c r="M679" s="165" t="s">
        <v>29</v>
      </c>
      <c r="N679" s="165">
        <v>1466</v>
      </c>
      <c r="O679" s="165"/>
      <c r="P679" s="165">
        <v>80</v>
      </c>
      <c r="Q679" s="165" t="s">
        <v>30</v>
      </c>
      <c r="R679" s="165" t="s">
        <v>31</v>
      </c>
      <c r="S679" s="165" t="s">
        <v>1206</v>
      </c>
    </row>
    <row r="680" spans="1:19" ht="24">
      <c r="A680" s="165"/>
      <c r="B680" s="165"/>
      <c r="C680" s="37" t="s">
        <v>33</v>
      </c>
      <c r="D680" s="37" t="s">
        <v>1207</v>
      </c>
      <c r="E680" s="165"/>
      <c r="F680" s="165"/>
      <c r="G680" s="165"/>
      <c r="H680" s="165" t="s">
        <v>1081</v>
      </c>
      <c r="I680" s="165"/>
      <c r="J680" s="165"/>
      <c r="K680" s="37" t="s">
        <v>1149</v>
      </c>
      <c r="L680" s="165"/>
      <c r="M680" s="165"/>
      <c r="N680" s="165"/>
      <c r="O680" s="165"/>
      <c r="P680" s="165"/>
      <c r="Q680" s="165"/>
      <c r="R680" s="165"/>
      <c r="S680" s="165"/>
    </row>
    <row r="681" spans="1:19" ht="24">
      <c r="A681" s="165"/>
      <c r="B681" s="165"/>
      <c r="C681" s="37" t="s">
        <v>39</v>
      </c>
      <c r="D681" s="37" t="s">
        <v>40</v>
      </c>
      <c r="E681" s="165"/>
      <c r="F681" s="165"/>
      <c r="G681" s="165"/>
      <c r="H681" s="165"/>
      <c r="I681" s="165" t="s">
        <v>1208</v>
      </c>
      <c r="J681" s="37">
        <v>692153.88</v>
      </c>
      <c r="K681" s="37" t="s">
        <v>1151</v>
      </c>
      <c r="L681" s="165"/>
      <c r="M681" s="165"/>
      <c r="N681" s="165"/>
      <c r="O681" s="165"/>
      <c r="P681" s="165"/>
      <c r="Q681" s="165"/>
      <c r="R681" s="165"/>
      <c r="S681" s="165"/>
    </row>
    <row r="682" spans="1:19" ht="24">
      <c r="A682" s="165"/>
      <c r="B682" s="165"/>
      <c r="C682" s="37" t="s">
        <v>41</v>
      </c>
      <c r="D682" s="37" t="s">
        <v>42</v>
      </c>
      <c r="E682" s="165"/>
      <c r="F682" s="165"/>
      <c r="G682" s="165"/>
      <c r="H682" s="165"/>
      <c r="I682" s="165"/>
      <c r="J682" s="37">
        <v>840806.99</v>
      </c>
      <c r="K682" s="37" t="s">
        <v>1152</v>
      </c>
      <c r="L682" s="165"/>
      <c r="M682" s="165"/>
      <c r="N682" s="165"/>
      <c r="O682" s="165"/>
      <c r="P682" s="165"/>
      <c r="Q682" s="165"/>
      <c r="R682" s="165"/>
      <c r="S682" s="165"/>
    </row>
    <row r="683" spans="1:19" ht="36">
      <c r="A683" s="165">
        <v>114</v>
      </c>
      <c r="B683" s="165" t="s">
        <v>4289</v>
      </c>
      <c r="C683" s="37" t="s">
        <v>22</v>
      </c>
      <c r="D683" s="37" t="s">
        <v>926</v>
      </c>
      <c r="E683" s="165">
        <v>2800</v>
      </c>
      <c r="F683" s="165" t="s">
        <v>1209</v>
      </c>
      <c r="G683" s="176" t="s">
        <v>1210</v>
      </c>
      <c r="H683" s="37" t="s">
        <v>1069</v>
      </c>
      <c r="I683" s="179">
        <v>17554127.12</v>
      </c>
      <c r="J683" s="165">
        <v>16617310.56</v>
      </c>
      <c r="K683" s="37" t="s">
        <v>1139</v>
      </c>
      <c r="L683" s="165" t="s">
        <v>28</v>
      </c>
      <c r="M683" s="165" t="s">
        <v>1211</v>
      </c>
      <c r="N683" s="165">
        <v>1119.18</v>
      </c>
      <c r="O683" s="165"/>
      <c r="P683" s="165">
        <v>110</v>
      </c>
      <c r="Q683" s="165" t="s">
        <v>30</v>
      </c>
      <c r="R683" s="165" t="s">
        <v>31</v>
      </c>
      <c r="S683" s="165" t="s">
        <v>1212</v>
      </c>
    </row>
    <row r="684" spans="1:19" ht="24">
      <c r="A684" s="165"/>
      <c r="B684" s="165"/>
      <c r="C684" s="37" t="s">
        <v>33</v>
      </c>
      <c r="D684" s="37" t="s">
        <v>1213</v>
      </c>
      <c r="E684" s="165"/>
      <c r="F684" s="165"/>
      <c r="G684" s="177"/>
      <c r="H684" s="165" t="s">
        <v>1214</v>
      </c>
      <c r="I684" s="180"/>
      <c r="J684" s="165"/>
      <c r="K684" s="37" t="s">
        <v>330</v>
      </c>
      <c r="L684" s="165"/>
      <c r="M684" s="165"/>
      <c r="N684" s="165"/>
      <c r="O684" s="165"/>
      <c r="P684" s="165"/>
      <c r="Q684" s="165"/>
      <c r="R684" s="165"/>
      <c r="S684" s="165"/>
    </row>
    <row r="685" spans="1:19" ht="24">
      <c r="A685" s="165"/>
      <c r="B685" s="165"/>
      <c r="C685" s="37" t="s">
        <v>39</v>
      </c>
      <c r="D685" s="37" t="s">
        <v>40</v>
      </c>
      <c r="E685" s="165"/>
      <c r="F685" s="165"/>
      <c r="G685" s="177"/>
      <c r="H685" s="165"/>
      <c r="I685" s="165" t="s">
        <v>1215</v>
      </c>
      <c r="J685" s="165">
        <v>698479.33</v>
      </c>
      <c r="K685" s="37" t="s">
        <v>1143</v>
      </c>
      <c r="L685" s="165"/>
      <c r="M685" s="165"/>
      <c r="N685" s="165"/>
      <c r="O685" s="165"/>
      <c r="P685" s="165"/>
      <c r="Q685" s="165"/>
      <c r="R685" s="165"/>
      <c r="S685" s="165"/>
    </row>
    <row r="686" spans="1:19" ht="24">
      <c r="A686" s="165"/>
      <c r="B686" s="165"/>
      <c r="C686" s="37" t="s">
        <v>41</v>
      </c>
      <c r="D686" s="37" t="s">
        <v>42</v>
      </c>
      <c r="E686" s="165"/>
      <c r="F686" s="165"/>
      <c r="G686" s="178"/>
      <c r="H686" s="165"/>
      <c r="I686" s="165"/>
      <c r="J686" s="165"/>
      <c r="K686" s="37" t="s">
        <v>1144</v>
      </c>
      <c r="L686" s="165"/>
      <c r="M686" s="165"/>
      <c r="N686" s="165"/>
      <c r="O686" s="165"/>
      <c r="P686" s="165"/>
      <c r="Q686" s="165"/>
      <c r="R686" s="165"/>
      <c r="S686" s="165"/>
    </row>
    <row r="687" spans="1:19" ht="36">
      <c r="A687" s="165">
        <v>115</v>
      </c>
      <c r="B687" s="165" t="s">
        <v>4290</v>
      </c>
      <c r="C687" s="37" t="s">
        <v>22</v>
      </c>
      <c r="D687" s="37" t="s">
        <v>926</v>
      </c>
      <c r="E687" s="165">
        <v>850</v>
      </c>
      <c r="F687" s="165" t="s">
        <v>837</v>
      </c>
      <c r="G687" s="165" t="s">
        <v>1216</v>
      </c>
      <c r="H687" s="37" t="s">
        <v>1217</v>
      </c>
      <c r="I687" s="36">
        <v>4828328.35</v>
      </c>
      <c r="J687" s="165">
        <v>4496969.69</v>
      </c>
      <c r="K687" s="37" t="s">
        <v>1218</v>
      </c>
      <c r="L687" s="165" t="s">
        <v>28</v>
      </c>
      <c r="M687" s="165" t="s">
        <v>29</v>
      </c>
      <c r="N687" s="165">
        <v>292.49</v>
      </c>
      <c r="O687" s="165"/>
      <c r="P687" s="165">
        <v>110</v>
      </c>
      <c r="Q687" s="165" t="s">
        <v>30</v>
      </c>
      <c r="R687" s="165" t="s">
        <v>31</v>
      </c>
      <c r="S687" s="165" t="s">
        <v>1219</v>
      </c>
    </row>
    <row r="688" spans="1:19" ht="24">
      <c r="A688" s="165"/>
      <c r="B688" s="165"/>
      <c r="C688" s="37" t="s">
        <v>33</v>
      </c>
      <c r="D688" s="37" t="s">
        <v>1220</v>
      </c>
      <c r="E688" s="165"/>
      <c r="F688" s="165"/>
      <c r="G688" s="165"/>
      <c r="H688" s="165" t="s">
        <v>1221</v>
      </c>
      <c r="I688" s="180" t="s">
        <v>1222</v>
      </c>
      <c r="J688" s="165"/>
      <c r="K688" s="37" t="s">
        <v>1223</v>
      </c>
      <c r="L688" s="165"/>
      <c r="M688" s="165"/>
      <c r="N688" s="165"/>
      <c r="O688" s="165"/>
      <c r="P688" s="165"/>
      <c r="Q688" s="165"/>
      <c r="R688" s="165"/>
      <c r="S688" s="165"/>
    </row>
    <row r="689" spans="1:19" ht="24">
      <c r="A689" s="165"/>
      <c r="B689" s="165"/>
      <c r="C689" s="37" t="s">
        <v>39</v>
      </c>
      <c r="D689" s="37" t="s">
        <v>40</v>
      </c>
      <c r="E689" s="165"/>
      <c r="F689" s="165"/>
      <c r="G689" s="165"/>
      <c r="H689" s="165"/>
      <c r="I689" s="180"/>
      <c r="J689" s="165"/>
      <c r="K689" s="37" t="s">
        <v>1224</v>
      </c>
      <c r="L689" s="165"/>
      <c r="M689" s="165"/>
      <c r="N689" s="165"/>
      <c r="O689" s="165"/>
      <c r="P689" s="165"/>
      <c r="Q689" s="165"/>
      <c r="R689" s="165"/>
      <c r="S689" s="165"/>
    </row>
    <row r="690" spans="1:19" ht="24">
      <c r="A690" s="165"/>
      <c r="B690" s="165"/>
      <c r="C690" s="37" t="s">
        <v>41</v>
      </c>
      <c r="D690" s="37" t="s">
        <v>42</v>
      </c>
      <c r="E690" s="165"/>
      <c r="F690" s="165"/>
      <c r="G690" s="165"/>
      <c r="H690" s="165"/>
      <c r="I690" s="181"/>
      <c r="J690" s="165"/>
      <c r="K690" s="37" t="s">
        <v>1225</v>
      </c>
      <c r="L690" s="165"/>
      <c r="M690" s="165"/>
      <c r="N690" s="165"/>
      <c r="O690" s="165"/>
      <c r="P690" s="165"/>
      <c r="Q690" s="165"/>
      <c r="R690" s="165"/>
      <c r="S690" s="165"/>
    </row>
    <row r="691" spans="1:19" ht="36">
      <c r="A691" s="165">
        <v>116</v>
      </c>
      <c r="B691" s="165" t="s">
        <v>4291</v>
      </c>
      <c r="C691" s="37" t="s">
        <v>22</v>
      </c>
      <c r="D691" s="37" t="s">
        <v>926</v>
      </c>
      <c r="E691" s="165">
        <v>1480</v>
      </c>
      <c r="F691" s="165" t="s">
        <v>1226</v>
      </c>
      <c r="G691" s="165" t="s">
        <v>1227</v>
      </c>
      <c r="H691" s="37" t="s">
        <v>1228</v>
      </c>
      <c r="I691" s="179">
        <v>7413502.7</v>
      </c>
      <c r="J691" s="165">
        <v>7033273.27</v>
      </c>
      <c r="K691" s="37" t="s">
        <v>1229</v>
      </c>
      <c r="L691" s="165" t="s">
        <v>28</v>
      </c>
      <c r="M691" s="165" t="s">
        <v>29</v>
      </c>
      <c r="N691" s="165">
        <v>892.888367</v>
      </c>
      <c r="O691" s="165"/>
      <c r="P691" s="165">
        <v>80</v>
      </c>
      <c r="Q691" s="165" t="s">
        <v>30</v>
      </c>
      <c r="R691" s="165" t="s">
        <v>31</v>
      </c>
      <c r="S691" s="165" t="s">
        <v>1230</v>
      </c>
    </row>
    <row r="692" spans="1:19" ht="24">
      <c r="A692" s="165"/>
      <c r="B692" s="165"/>
      <c r="C692" s="37" t="s">
        <v>33</v>
      </c>
      <c r="D692" s="37" t="s">
        <v>125</v>
      </c>
      <c r="E692" s="165"/>
      <c r="F692" s="165"/>
      <c r="G692" s="165"/>
      <c r="H692" s="165" t="s">
        <v>1231</v>
      </c>
      <c r="I692" s="181"/>
      <c r="J692" s="165"/>
      <c r="K692" s="37" t="s">
        <v>1232</v>
      </c>
      <c r="L692" s="165"/>
      <c r="M692" s="165"/>
      <c r="N692" s="165"/>
      <c r="O692" s="165"/>
      <c r="P692" s="165"/>
      <c r="Q692" s="165"/>
      <c r="R692" s="165"/>
      <c r="S692" s="165"/>
    </row>
    <row r="693" spans="1:19" ht="24">
      <c r="A693" s="165"/>
      <c r="B693" s="165"/>
      <c r="C693" s="37" t="s">
        <v>39</v>
      </c>
      <c r="D693" s="37" t="s">
        <v>40</v>
      </c>
      <c r="E693" s="165"/>
      <c r="F693" s="165"/>
      <c r="G693" s="165"/>
      <c r="H693" s="165"/>
      <c r="I693" s="179" t="s">
        <v>1233</v>
      </c>
      <c r="J693" s="165"/>
      <c r="K693" s="37" t="s">
        <v>1234</v>
      </c>
      <c r="L693" s="165"/>
      <c r="M693" s="165"/>
      <c r="N693" s="165"/>
      <c r="O693" s="165"/>
      <c r="P693" s="165"/>
      <c r="Q693" s="165"/>
      <c r="R693" s="165"/>
      <c r="S693" s="165"/>
    </row>
    <row r="694" spans="1:19" ht="24">
      <c r="A694" s="165"/>
      <c r="B694" s="165"/>
      <c r="C694" s="37" t="s">
        <v>41</v>
      </c>
      <c r="D694" s="37" t="s">
        <v>42</v>
      </c>
      <c r="E694" s="165"/>
      <c r="F694" s="165"/>
      <c r="G694" s="165"/>
      <c r="H694" s="165"/>
      <c r="I694" s="181"/>
      <c r="J694" s="165"/>
      <c r="K694" s="37" t="s">
        <v>1235</v>
      </c>
      <c r="L694" s="165"/>
      <c r="M694" s="165"/>
      <c r="N694" s="165"/>
      <c r="O694" s="165"/>
      <c r="P694" s="165"/>
      <c r="Q694" s="165"/>
      <c r="R694" s="165"/>
      <c r="S694" s="165"/>
    </row>
    <row r="695" spans="1:19" ht="26.25" customHeight="1">
      <c r="A695" s="170">
        <v>117</v>
      </c>
      <c r="B695" s="165" t="s">
        <v>4292</v>
      </c>
      <c r="C695" s="37" t="s">
        <v>22</v>
      </c>
      <c r="D695" s="37" t="s">
        <v>1236</v>
      </c>
      <c r="E695" s="165">
        <v>123.2</v>
      </c>
      <c r="F695" s="165" t="s">
        <v>837</v>
      </c>
      <c r="G695" s="165" t="s">
        <v>1237</v>
      </c>
      <c r="H695" s="37" t="s">
        <v>1238</v>
      </c>
      <c r="I695" s="165">
        <v>999508.6</v>
      </c>
      <c r="J695" s="165">
        <v>933939.18</v>
      </c>
      <c r="K695" s="37" t="s">
        <v>1239</v>
      </c>
      <c r="L695" s="165" t="s">
        <v>28</v>
      </c>
      <c r="M695" s="175" t="s">
        <v>950</v>
      </c>
      <c r="N695" s="165">
        <v>108.6</v>
      </c>
      <c r="O695" s="165"/>
      <c r="P695" s="165">
        <v>50</v>
      </c>
      <c r="Q695" s="165" t="s">
        <v>1240</v>
      </c>
      <c r="R695" s="165" t="s">
        <v>31</v>
      </c>
      <c r="S695" s="165" t="s">
        <v>1241</v>
      </c>
    </row>
    <row r="696" spans="1:19" ht="27.75" customHeight="1">
      <c r="A696" s="170"/>
      <c r="B696" s="165"/>
      <c r="C696" s="37" t="s">
        <v>33</v>
      </c>
      <c r="D696" s="37" t="s">
        <v>142</v>
      </c>
      <c r="E696" s="165"/>
      <c r="F696" s="165"/>
      <c r="G696" s="165"/>
      <c r="H696" s="165" t="s">
        <v>1242</v>
      </c>
      <c r="I696" s="165"/>
      <c r="J696" s="165"/>
      <c r="K696" s="37" t="s">
        <v>1243</v>
      </c>
      <c r="L696" s="165"/>
      <c r="M696" s="175"/>
      <c r="N696" s="165"/>
      <c r="O696" s="165"/>
      <c r="P696" s="165"/>
      <c r="Q696" s="165"/>
      <c r="R696" s="165"/>
      <c r="S696" s="165"/>
    </row>
    <row r="697" spans="1:19" ht="22.5" customHeight="1">
      <c r="A697" s="170"/>
      <c r="B697" s="165"/>
      <c r="C697" s="37" t="s">
        <v>39</v>
      </c>
      <c r="D697" s="37" t="s">
        <v>40</v>
      </c>
      <c r="E697" s="165"/>
      <c r="F697" s="165"/>
      <c r="G697" s="165"/>
      <c r="H697" s="165"/>
      <c r="I697" s="180" t="s">
        <v>1244</v>
      </c>
      <c r="J697" s="165"/>
      <c r="K697" s="37" t="s">
        <v>1245</v>
      </c>
      <c r="L697" s="165"/>
      <c r="M697" s="175"/>
      <c r="N697" s="165"/>
      <c r="O697" s="165"/>
      <c r="P697" s="165"/>
      <c r="Q697" s="165"/>
      <c r="R697" s="165"/>
      <c r="S697" s="165"/>
    </row>
    <row r="698" spans="1:19" ht="27.75" customHeight="1">
      <c r="A698" s="170"/>
      <c r="B698" s="165"/>
      <c r="C698" s="37" t="s">
        <v>41</v>
      </c>
      <c r="D698" s="37" t="s">
        <v>42</v>
      </c>
      <c r="E698" s="165"/>
      <c r="F698" s="165"/>
      <c r="G698" s="165"/>
      <c r="H698" s="165"/>
      <c r="I698" s="181"/>
      <c r="J698" s="165"/>
      <c r="K698" s="37" t="s">
        <v>1246</v>
      </c>
      <c r="L698" s="165"/>
      <c r="M698" s="175"/>
      <c r="N698" s="165"/>
      <c r="O698" s="165"/>
      <c r="P698" s="165"/>
      <c r="Q698" s="165"/>
      <c r="R698" s="165"/>
      <c r="S698" s="165"/>
    </row>
    <row r="699" spans="1:19" ht="36">
      <c r="A699" s="165">
        <v>118</v>
      </c>
      <c r="B699" s="165" t="s">
        <v>4293</v>
      </c>
      <c r="C699" s="37" t="s">
        <v>22</v>
      </c>
      <c r="D699" s="37" t="s">
        <v>926</v>
      </c>
      <c r="E699" s="165">
        <v>301.12</v>
      </c>
      <c r="F699" s="165" t="s">
        <v>1247</v>
      </c>
      <c r="G699" s="165" t="s">
        <v>1248</v>
      </c>
      <c r="H699" s="37" t="s">
        <v>1249</v>
      </c>
      <c r="I699" s="165">
        <v>510862.31</v>
      </c>
      <c r="J699" s="165">
        <v>481973.25</v>
      </c>
      <c r="K699" s="37" t="s">
        <v>1250</v>
      </c>
      <c r="L699" s="165" t="s">
        <v>28</v>
      </c>
      <c r="M699" s="165" t="s">
        <v>29</v>
      </c>
      <c r="N699" s="165">
        <v>40.21</v>
      </c>
      <c r="O699" s="165"/>
      <c r="P699" s="165">
        <v>25</v>
      </c>
      <c r="Q699" s="165" t="s">
        <v>1240</v>
      </c>
      <c r="R699" s="165" t="s">
        <v>31</v>
      </c>
      <c r="S699" s="165" t="s">
        <v>1251</v>
      </c>
    </row>
    <row r="700" spans="1:19" ht="15.75" customHeight="1">
      <c r="A700" s="165"/>
      <c r="B700" s="165"/>
      <c r="C700" s="37" t="s">
        <v>33</v>
      </c>
      <c r="D700" s="37" t="s">
        <v>1252</v>
      </c>
      <c r="E700" s="165"/>
      <c r="F700" s="165"/>
      <c r="G700" s="165"/>
      <c r="H700" s="165" t="s">
        <v>1253</v>
      </c>
      <c r="I700" s="165"/>
      <c r="J700" s="165"/>
      <c r="K700" s="37" t="s">
        <v>1254</v>
      </c>
      <c r="L700" s="165"/>
      <c r="M700" s="165"/>
      <c r="N700" s="165"/>
      <c r="O700" s="165"/>
      <c r="P700" s="165"/>
      <c r="Q700" s="165"/>
      <c r="R700" s="165"/>
      <c r="S700" s="165"/>
    </row>
    <row r="701" spans="1:19" ht="15.75" customHeight="1">
      <c r="A701" s="165"/>
      <c r="B701" s="165"/>
      <c r="C701" s="37" t="s">
        <v>39</v>
      </c>
      <c r="D701" s="37" t="s">
        <v>40</v>
      </c>
      <c r="E701" s="165"/>
      <c r="F701" s="165"/>
      <c r="G701" s="165"/>
      <c r="H701" s="165"/>
      <c r="I701" s="165" t="s">
        <v>1255</v>
      </c>
      <c r="J701" s="165"/>
      <c r="K701" s="37" t="s">
        <v>1256</v>
      </c>
      <c r="L701" s="165"/>
      <c r="M701" s="165"/>
      <c r="N701" s="165"/>
      <c r="O701" s="165"/>
      <c r="P701" s="165"/>
      <c r="Q701" s="165"/>
      <c r="R701" s="165"/>
      <c r="S701" s="165"/>
    </row>
    <row r="702" spans="1:19" ht="35.25" customHeight="1">
      <c r="A702" s="165"/>
      <c r="B702" s="165"/>
      <c r="C702" s="37" t="s">
        <v>41</v>
      </c>
      <c r="D702" s="37" t="s">
        <v>1257</v>
      </c>
      <c r="E702" s="165"/>
      <c r="F702" s="165"/>
      <c r="G702" s="165"/>
      <c r="H702" s="165"/>
      <c r="I702" s="165"/>
      <c r="J702" s="165"/>
      <c r="K702" s="37" t="s">
        <v>1258</v>
      </c>
      <c r="L702" s="165"/>
      <c r="M702" s="165"/>
      <c r="N702" s="165"/>
      <c r="O702" s="165"/>
      <c r="P702" s="165"/>
      <c r="Q702" s="165"/>
      <c r="R702" s="165"/>
      <c r="S702" s="165"/>
    </row>
    <row r="703" spans="1:19" ht="24" customHeight="1">
      <c r="A703" s="165">
        <v>119</v>
      </c>
      <c r="B703" s="165" t="s">
        <v>4450</v>
      </c>
      <c r="C703" s="37" t="s">
        <v>22</v>
      </c>
      <c r="D703" s="37" t="s">
        <v>926</v>
      </c>
      <c r="E703" s="165">
        <v>9201</v>
      </c>
      <c r="F703" s="165" t="s">
        <v>1247</v>
      </c>
      <c r="G703" s="165" t="s">
        <v>1259</v>
      </c>
      <c r="H703" s="37" t="s">
        <v>1260</v>
      </c>
      <c r="I703" s="165">
        <v>33298282.91</v>
      </c>
      <c r="J703" s="165">
        <v>31389969.69</v>
      </c>
      <c r="K703" s="37" t="s">
        <v>1261</v>
      </c>
      <c r="L703" s="165" t="s">
        <v>28</v>
      </c>
      <c r="M703" s="165" t="s">
        <v>29</v>
      </c>
      <c r="N703" s="165">
        <v>1241.0275</v>
      </c>
      <c r="O703" s="189"/>
      <c r="P703" s="165">
        <v>330</v>
      </c>
      <c r="Q703" s="165" t="s">
        <v>1240</v>
      </c>
      <c r="R703" s="165" t="s">
        <v>31</v>
      </c>
      <c r="S703" s="165" t="s">
        <v>1262</v>
      </c>
    </row>
    <row r="704" spans="1:19" ht="24">
      <c r="A704" s="165"/>
      <c r="B704" s="165"/>
      <c r="C704" s="37" t="s">
        <v>33</v>
      </c>
      <c r="D704" s="37" t="s">
        <v>1263</v>
      </c>
      <c r="E704" s="165"/>
      <c r="F704" s="165"/>
      <c r="G704" s="165"/>
      <c r="H704" s="165" t="s">
        <v>1264</v>
      </c>
      <c r="I704" s="165"/>
      <c r="J704" s="165"/>
      <c r="K704" s="37" t="s">
        <v>1265</v>
      </c>
      <c r="L704" s="165"/>
      <c r="M704" s="165"/>
      <c r="N704" s="165"/>
      <c r="O704" s="189"/>
      <c r="P704" s="165"/>
      <c r="Q704" s="165"/>
      <c r="R704" s="165"/>
      <c r="S704" s="165"/>
    </row>
    <row r="705" spans="1:19" ht="24">
      <c r="A705" s="165"/>
      <c r="B705" s="165"/>
      <c r="C705" s="37" t="s">
        <v>39</v>
      </c>
      <c r="D705" s="37" t="s">
        <v>1266</v>
      </c>
      <c r="E705" s="165"/>
      <c r="F705" s="165"/>
      <c r="G705" s="165"/>
      <c r="H705" s="165"/>
      <c r="I705" s="165" t="s">
        <v>1267</v>
      </c>
      <c r="J705" s="165"/>
      <c r="K705" s="37" t="s">
        <v>1268</v>
      </c>
      <c r="L705" s="165"/>
      <c r="M705" s="165"/>
      <c r="N705" s="165"/>
      <c r="O705" s="189"/>
      <c r="P705" s="165"/>
      <c r="Q705" s="165"/>
      <c r="R705" s="165"/>
      <c r="S705" s="165"/>
    </row>
    <row r="706" spans="1:19" ht="24">
      <c r="A706" s="165"/>
      <c r="B706" s="165"/>
      <c r="C706" s="37" t="s">
        <v>41</v>
      </c>
      <c r="D706" s="37" t="s">
        <v>42</v>
      </c>
      <c r="E706" s="165"/>
      <c r="F706" s="165"/>
      <c r="G706" s="165"/>
      <c r="H706" s="165"/>
      <c r="I706" s="165"/>
      <c r="J706" s="165"/>
      <c r="K706" s="37" t="s">
        <v>1269</v>
      </c>
      <c r="L706" s="165"/>
      <c r="M706" s="165"/>
      <c r="N706" s="165"/>
      <c r="O706" s="189"/>
      <c r="P706" s="165"/>
      <c r="Q706" s="165"/>
      <c r="R706" s="165"/>
      <c r="S706" s="165"/>
    </row>
    <row r="707" spans="1:19" ht="36">
      <c r="A707" s="165">
        <v>120</v>
      </c>
      <c r="B707" s="165" t="s">
        <v>4294</v>
      </c>
      <c r="C707" s="37" t="s">
        <v>22</v>
      </c>
      <c r="D707" s="37" t="s">
        <v>896</v>
      </c>
      <c r="E707" s="165">
        <v>1450</v>
      </c>
      <c r="F707" s="165" t="s">
        <v>1270</v>
      </c>
      <c r="G707" s="165" t="s">
        <v>1271</v>
      </c>
      <c r="H707" s="37" t="s">
        <v>1272</v>
      </c>
      <c r="I707" s="165">
        <v>14267948.82</v>
      </c>
      <c r="J707" s="165">
        <v>13376969.69</v>
      </c>
      <c r="K707" s="37" t="s">
        <v>1273</v>
      </c>
      <c r="L707" s="165" t="s">
        <v>28</v>
      </c>
      <c r="M707" s="165" t="s">
        <v>29</v>
      </c>
      <c r="N707" s="179">
        <v>2244.78</v>
      </c>
      <c r="O707" s="165"/>
      <c r="P707" s="165">
        <v>270</v>
      </c>
      <c r="Q707" s="165" t="s">
        <v>1240</v>
      </c>
      <c r="R707" s="165" t="s">
        <v>4443</v>
      </c>
      <c r="S707" s="165" t="s">
        <v>1274</v>
      </c>
    </row>
    <row r="708" spans="1:19" ht="24">
      <c r="A708" s="165"/>
      <c r="B708" s="165"/>
      <c r="C708" s="37" t="s">
        <v>33</v>
      </c>
      <c r="D708" s="37" t="s">
        <v>68</v>
      </c>
      <c r="E708" s="165"/>
      <c r="F708" s="165"/>
      <c r="G708" s="165"/>
      <c r="H708" s="165" t="s">
        <v>1275</v>
      </c>
      <c r="I708" s="165"/>
      <c r="J708" s="165"/>
      <c r="K708" s="37" t="s">
        <v>1276</v>
      </c>
      <c r="L708" s="165"/>
      <c r="M708" s="165"/>
      <c r="N708" s="180"/>
      <c r="O708" s="165"/>
      <c r="P708" s="165"/>
      <c r="Q708" s="165"/>
      <c r="R708" s="165"/>
      <c r="S708" s="165"/>
    </row>
    <row r="709" spans="1:19" ht="24">
      <c r="A709" s="165"/>
      <c r="B709" s="165"/>
      <c r="C709" s="37" t="s">
        <v>39</v>
      </c>
      <c r="D709" s="37" t="s">
        <v>1277</v>
      </c>
      <c r="E709" s="165"/>
      <c r="F709" s="165"/>
      <c r="G709" s="165"/>
      <c r="H709" s="165"/>
      <c r="I709" s="165" t="s">
        <v>1278</v>
      </c>
      <c r="J709" s="37">
        <v>5070600</v>
      </c>
      <c r="K709" s="37" t="s">
        <v>1279</v>
      </c>
      <c r="L709" s="165"/>
      <c r="M709" s="165"/>
      <c r="N709" s="180"/>
      <c r="O709" s="165"/>
      <c r="P709" s="165"/>
      <c r="Q709" s="165"/>
      <c r="R709" s="165"/>
      <c r="S709" s="165"/>
    </row>
    <row r="710" spans="1:19" ht="22.5" customHeight="1">
      <c r="A710" s="165"/>
      <c r="B710" s="165"/>
      <c r="C710" s="37" t="s">
        <v>41</v>
      </c>
      <c r="D710" s="37" t="s">
        <v>1280</v>
      </c>
      <c r="E710" s="165"/>
      <c r="F710" s="165"/>
      <c r="G710" s="165"/>
      <c r="H710" s="165"/>
      <c r="I710" s="165"/>
      <c r="J710" s="37">
        <v>798100</v>
      </c>
      <c r="K710" s="37" t="s">
        <v>1281</v>
      </c>
      <c r="L710" s="165"/>
      <c r="M710" s="165"/>
      <c r="N710" s="181"/>
      <c r="O710" s="165"/>
      <c r="P710" s="165"/>
      <c r="Q710" s="165"/>
      <c r="R710" s="165"/>
      <c r="S710" s="165"/>
    </row>
    <row r="711" spans="1:19" ht="24">
      <c r="A711" s="170">
        <v>121</v>
      </c>
      <c r="B711" s="165" t="s">
        <v>4295</v>
      </c>
      <c r="C711" s="37" t="s">
        <v>22</v>
      </c>
      <c r="D711" s="37" t="s">
        <v>1282</v>
      </c>
      <c r="E711" s="165">
        <v>90</v>
      </c>
      <c r="F711" s="165" t="s">
        <v>1283</v>
      </c>
      <c r="G711" s="165" t="s">
        <v>1284</v>
      </c>
      <c r="H711" s="37" t="s">
        <v>1285</v>
      </c>
      <c r="I711" s="179">
        <v>823498</v>
      </c>
      <c r="J711" s="165">
        <v>806077.17</v>
      </c>
      <c r="K711" s="37" t="s">
        <v>1286</v>
      </c>
      <c r="L711" s="165" t="s">
        <v>1287</v>
      </c>
      <c r="M711" s="170" t="s">
        <v>950</v>
      </c>
      <c r="N711" s="165">
        <v>76.6</v>
      </c>
      <c r="O711" s="165"/>
      <c r="P711" s="165">
        <v>60</v>
      </c>
      <c r="Q711" s="170" t="s">
        <v>1240</v>
      </c>
      <c r="R711" s="165" t="s">
        <v>4443</v>
      </c>
      <c r="S711" s="165" t="s">
        <v>1288</v>
      </c>
    </row>
    <row r="712" spans="1:19" ht="24">
      <c r="A712" s="170"/>
      <c r="B712" s="165"/>
      <c r="C712" s="37" t="s">
        <v>33</v>
      </c>
      <c r="D712" s="37" t="s">
        <v>125</v>
      </c>
      <c r="E712" s="165"/>
      <c r="F712" s="165"/>
      <c r="G712" s="165"/>
      <c r="H712" s="165" t="s">
        <v>1289</v>
      </c>
      <c r="I712" s="180"/>
      <c r="J712" s="165"/>
      <c r="K712" s="37" t="s">
        <v>1290</v>
      </c>
      <c r="L712" s="165"/>
      <c r="M712" s="170"/>
      <c r="N712" s="165"/>
      <c r="O712" s="165"/>
      <c r="P712" s="165"/>
      <c r="Q712" s="170"/>
      <c r="R712" s="165"/>
      <c r="S712" s="165"/>
    </row>
    <row r="713" spans="1:19" ht="24">
      <c r="A713" s="170"/>
      <c r="B713" s="165"/>
      <c r="C713" s="37" t="s">
        <v>39</v>
      </c>
      <c r="D713" s="37" t="s">
        <v>1291</v>
      </c>
      <c r="E713" s="165"/>
      <c r="F713" s="165"/>
      <c r="G713" s="165"/>
      <c r="H713" s="165"/>
      <c r="I713" s="180" t="s">
        <v>1292</v>
      </c>
      <c r="J713" s="165"/>
      <c r="K713" s="37" t="s">
        <v>1293</v>
      </c>
      <c r="L713" s="165"/>
      <c r="M713" s="170"/>
      <c r="N713" s="165"/>
      <c r="O713" s="165"/>
      <c r="P713" s="165"/>
      <c r="Q713" s="170"/>
      <c r="R713" s="165"/>
      <c r="S713" s="165"/>
    </row>
    <row r="714" spans="1:19" ht="24">
      <c r="A714" s="170"/>
      <c r="B714" s="165"/>
      <c r="C714" s="37" t="s">
        <v>41</v>
      </c>
      <c r="D714" s="37" t="s">
        <v>1294</v>
      </c>
      <c r="E714" s="165"/>
      <c r="F714" s="165"/>
      <c r="G714" s="165"/>
      <c r="H714" s="165"/>
      <c r="I714" s="181"/>
      <c r="J714" s="165"/>
      <c r="K714" s="37" t="s">
        <v>1295</v>
      </c>
      <c r="L714" s="165"/>
      <c r="M714" s="170"/>
      <c r="N714" s="165"/>
      <c r="O714" s="165"/>
      <c r="P714" s="165"/>
      <c r="Q714" s="170"/>
      <c r="R714" s="165"/>
      <c r="S714" s="165"/>
    </row>
    <row r="715" spans="1:19" ht="24">
      <c r="A715" s="165">
        <v>122</v>
      </c>
      <c r="B715" s="165" t="s">
        <v>4296</v>
      </c>
      <c r="C715" s="37" t="s">
        <v>22</v>
      </c>
      <c r="D715" s="37" t="s">
        <v>926</v>
      </c>
      <c r="E715" s="179">
        <v>250</v>
      </c>
      <c r="F715" s="165" t="s">
        <v>1296</v>
      </c>
      <c r="G715" s="165" t="s">
        <v>1297</v>
      </c>
      <c r="H715" s="37" t="s">
        <v>1298</v>
      </c>
      <c r="I715" s="165">
        <v>1588036.36</v>
      </c>
      <c r="J715" s="165">
        <v>1543147.23</v>
      </c>
      <c r="K715" s="37" t="s">
        <v>1299</v>
      </c>
      <c r="L715" s="165" t="s">
        <v>28</v>
      </c>
      <c r="M715" s="165" t="s">
        <v>29</v>
      </c>
      <c r="N715" s="179">
        <v>193.12</v>
      </c>
      <c r="O715" s="165"/>
      <c r="P715" s="165">
        <v>120</v>
      </c>
      <c r="Q715" s="165" t="s">
        <v>1240</v>
      </c>
      <c r="R715" s="165" t="s">
        <v>31</v>
      </c>
      <c r="S715" s="165" t="s">
        <v>1300</v>
      </c>
    </row>
    <row r="716" spans="1:19" ht="24">
      <c r="A716" s="165"/>
      <c r="B716" s="165"/>
      <c r="C716" s="37" t="s">
        <v>33</v>
      </c>
      <c r="D716" s="37" t="s">
        <v>1301</v>
      </c>
      <c r="E716" s="180"/>
      <c r="F716" s="165"/>
      <c r="G716" s="165"/>
      <c r="H716" s="165" t="s">
        <v>1302</v>
      </c>
      <c r="I716" s="165"/>
      <c r="J716" s="165"/>
      <c r="K716" s="37" t="s">
        <v>1303</v>
      </c>
      <c r="L716" s="165"/>
      <c r="M716" s="165"/>
      <c r="N716" s="180"/>
      <c r="O716" s="165"/>
      <c r="P716" s="165"/>
      <c r="Q716" s="165"/>
      <c r="R716" s="165"/>
      <c r="S716" s="165"/>
    </row>
    <row r="717" spans="1:19" ht="24">
      <c r="A717" s="165"/>
      <c r="B717" s="165"/>
      <c r="C717" s="37" t="s">
        <v>39</v>
      </c>
      <c r="D717" s="37" t="s">
        <v>40</v>
      </c>
      <c r="E717" s="180"/>
      <c r="F717" s="165"/>
      <c r="G717" s="165"/>
      <c r="H717" s="165"/>
      <c r="I717" s="180" t="s">
        <v>1304</v>
      </c>
      <c r="J717" s="179">
        <v>692700</v>
      </c>
      <c r="K717" s="37" t="s">
        <v>1305</v>
      </c>
      <c r="L717" s="165"/>
      <c r="M717" s="165"/>
      <c r="N717" s="180"/>
      <c r="O717" s="165"/>
      <c r="P717" s="165"/>
      <c r="Q717" s="165"/>
      <c r="R717" s="165"/>
      <c r="S717" s="165"/>
    </row>
    <row r="718" spans="1:19" ht="24">
      <c r="A718" s="165"/>
      <c r="B718" s="165"/>
      <c r="C718" s="37" t="s">
        <v>41</v>
      </c>
      <c r="D718" s="37" t="s">
        <v>42</v>
      </c>
      <c r="E718" s="181"/>
      <c r="F718" s="165"/>
      <c r="G718" s="165"/>
      <c r="H718" s="165"/>
      <c r="I718" s="181"/>
      <c r="J718" s="181"/>
      <c r="K718" s="37" t="s">
        <v>1306</v>
      </c>
      <c r="L718" s="165"/>
      <c r="M718" s="165"/>
      <c r="N718" s="181"/>
      <c r="O718" s="165"/>
      <c r="P718" s="165"/>
      <c r="Q718" s="165"/>
      <c r="R718" s="165"/>
      <c r="S718" s="165"/>
    </row>
    <row r="719" spans="1:19" ht="14.25">
      <c r="A719" s="166" t="s">
        <v>1307</v>
      </c>
      <c r="B719" s="167"/>
      <c r="C719" s="167"/>
      <c r="D719" s="167"/>
      <c r="E719" s="167"/>
      <c r="F719" s="167"/>
      <c r="G719" s="167"/>
      <c r="H719" s="167"/>
      <c r="I719" s="167"/>
      <c r="J719" s="167"/>
      <c r="K719" s="167"/>
      <c r="L719" s="167"/>
      <c r="M719" s="167"/>
      <c r="N719" s="167"/>
      <c r="O719" s="167"/>
      <c r="P719" s="167"/>
      <c r="Q719" s="167"/>
      <c r="R719" s="167"/>
      <c r="S719" s="168"/>
    </row>
    <row r="720" spans="1:19" ht="24">
      <c r="A720" s="165">
        <v>123</v>
      </c>
      <c r="B720" s="165" t="s">
        <v>4297</v>
      </c>
      <c r="C720" s="37" t="s">
        <v>22</v>
      </c>
      <c r="D720" s="37" t="s">
        <v>1308</v>
      </c>
      <c r="E720" s="165">
        <v>690.5</v>
      </c>
      <c r="F720" s="165" t="s">
        <v>1309</v>
      </c>
      <c r="G720" s="165" t="s">
        <v>1310</v>
      </c>
      <c r="H720" s="37" t="s">
        <v>1311</v>
      </c>
      <c r="I720" s="165">
        <v>6905323.44</v>
      </c>
      <c r="J720" s="165">
        <v>6366598.2</v>
      </c>
      <c r="K720" s="37" t="s">
        <v>1312</v>
      </c>
      <c r="L720" s="165" t="s">
        <v>1313</v>
      </c>
      <c r="M720" s="165" t="s">
        <v>29</v>
      </c>
      <c r="N720" s="165">
        <v>623.73</v>
      </c>
      <c r="O720" s="165"/>
      <c r="P720" s="165">
        <v>180</v>
      </c>
      <c r="Q720" s="165" t="s">
        <v>30</v>
      </c>
      <c r="R720" s="165" t="s">
        <v>31</v>
      </c>
      <c r="S720" s="165" t="s">
        <v>1314</v>
      </c>
    </row>
    <row r="721" spans="1:19" ht="24">
      <c r="A721" s="165"/>
      <c r="B721" s="165"/>
      <c r="C721" s="37" t="s">
        <v>33</v>
      </c>
      <c r="D721" s="37" t="s">
        <v>901</v>
      </c>
      <c r="E721" s="165"/>
      <c r="F721" s="165"/>
      <c r="G721" s="165"/>
      <c r="H721" s="165" t="s">
        <v>1315</v>
      </c>
      <c r="I721" s="165"/>
      <c r="J721" s="165"/>
      <c r="K721" s="37" t="s">
        <v>1316</v>
      </c>
      <c r="L721" s="165"/>
      <c r="M721" s="165"/>
      <c r="N721" s="165"/>
      <c r="O721" s="165"/>
      <c r="P721" s="165"/>
      <c r="Q721" s="165"/>
      <c r="R721" s="165"/>
      <c r="S721" s="165"/>
    </row>
    <row r="722" spans="1:19" ht="24">
      <c r="A722" s="165"/>
      <c r="B722" s="165"/>
      <c r="C722" s="37" t="s">
        <v>39</v>
      </c>
      <c r="D722" s="37" t="s">
        <v>40</v>
      </c>
      <c r="E722" s="165"/>
      <c r="F722" s="165"/>
      <c r="G722" s="165"/>
      <c r="H722" s="165"/>
      <c r="I722" s="165" t="s">
        <v>1317</v>
      </c>
      <c r="J722" s="165"/>
      <c r="K722" s="37" t="s">
        <v>767</v>
      </c>
      <c r="L722" s="165"/>
      <c r="M722" s="165"/>
      <c r="N722" s="165"/>
      <c r="O722" s="165"/>
      <c r="P722" s="165"/>
      <c r="Q722" s="165"/>
      <c r="R722" s="165"/>
      <c r="S722" s="165"/>
    </row>
    <row r="723" spans="1:19" ht="24">
      <c r="A723" s="165"/>
      <c r="B723" s="165"/>
      <c r="C723" s="37" t="s">
        <v>41</v>
      </c>
      <c r="D723" s="37" t="s">
        <v>42</v>
      </c>
      <c r="E723" s="165"/>
      <c r="F723" s="165"/>
      <c r="G723" s="165"/>
      <c r="H723" s="165"/>
      <c r="I723" s="165"/>
      <c r="J723" s="165"/>
      <c r="K723" s="37" t="s">
        <v>1318</v>
      </c>
      <c r="L723" s="165"/>
      <c r="M723" s="165"/>
      <c r="N723" s="165"/>
      <c r="O723" s="165"/>
      <c r="P723" s="165"/>
      <c r="Q723" s="165"/>
      <c r="R723" s="165"/>
      <c r="S723" s="165"/>
    </row>
    <row r="724" spans="1:19" ht="24">
      <c r="A724" s="165">
        <v>124</v>
      </c>
      <c r="B724" s="165" t="s">
        <v>4298</v>
      </c>
      <c r="C724" s="37" t="s">
        <v>22</v>
      </c>
      <c r="D724" s="37" t="s">
        <v>1236</v>
      </c>
      <c r="E724" s="165">
        <v>86</v>
      </c>
      <c r="F724" s="165" t="s">
        <v>1319</v>
      </c>
      <c r="G724" s="165" t="s">
        <v>1320</v>
      </c>
      <c r="H724" s="37" t="s">
        <v>899</v>
      </c>
      <c r="I724" s="165">
        <v>856746.04</v>
      </c>
      <c r="J724" s="165">
        <v>813000.83</v>
      </c>
      <c r="K724" s="37" t="s">
        <v>1321</v>
      </c>
      <c r="L724" s="165" t="s">
        <v>28</v>
      </c>
      <c r="M724" s="165" t="s">
        <v>29</v>
      </c>
      <c r="N724" s="165">
        <v>80</v>
      </c>
      <c r="O724" s="165"/>
      <c r="P724" s="165">
        <v>120</v>
      </c>
      <c r="Q724" s="165" t="s">
        <v>30</v>
      </c>
      <c r="R724" s="165" t="s">
        <v>31</v>
      </c>
      <c r="S724" s="165" t="s">
        <v>1322</v>
      </c>
    </row>
    <row r="725" spans="1:19" ht="24">
      <c r="A725" s="165"/>
      <c r="B725" s="165"/>
      <c r="C725" s="37" t="s">
        <v>33</v>
      </c>
      <c r="D725" s="37" t="s">
        <v>1323</v>
      </c>
      <c r="E725" s="165"/>
      <c r="F725" s="165"/>
      <c r="G725" s="165"/>
      <c r="H725" s="165" t="s">
        <v>1324</v>
      </c>
      <c r="I725" s="165"/>
      <c r="J725" s="165"/>
      <c r="K725" s="37" t="s">
        <v>1325</v>
      </c>
      <c r="L725" s="165"/>
      <c r="M725" s="165"/>
      <c r="N725" s="165"/>
      <c r="O725" s="165"/>
      <c r="P725" s="165"/>
      <c r="Q725" s="165"/>
      <c r="R725" s="165"/>
      <c r="S725" s="165"/>
    </row>
    <row r="726" spans="1:19" ht="24">
      <c r="A726" s="165"/>
      <c r="B726" s="165"/>
      <c r="C726" s="37" t="s">
        <v>39</v>
      </c>
      <c r="D726" s="37" t="s">
        <v>40</v>
      </c>
      <c r="E726" s="165"/>
      <c r="F726" s="165"/>
      <c r="G726" s="165"/>
      <c r="H726" s="165"/>
      <c r="I726" s="165" t="s">
        <v>1326</v>
      </c>
      <c r="J726" s="165"/>
      <c r="K726" s="37" t="s">
        <v>1327</v>
      </c>
      <c r="L726" s="165"/>
      <c r="M726" s="165"/>
      <c r="N726" s="165"/>
      <c r="O726" s="165"/>
      <c r="P726" s="165"/>
      <c r="Q726" s="165"/>
      <c r="R726" s="165"/>
      <c r="S726" s="165"/>
    </row>
    <row r="727" spans="1:19" ht="24">
      <c r="A727" s="165"/>
      <c r="B727" s="165"/>
      <c r="C727" s="37" t="s">
        <v>41</v>
      </c>
      <c r="D727" s="37" t="s">
        <v>42</v>
      </c>
      <c r="E727" s="165"/>
      <c r="F727" s="165"/>
      <c r="G727" s="165"/>
      <c r="H727" s="165"/>
      <c r="I727" s="165"/>
      <c r="J727" s="165"/>
      <c r="K727" s="37" t="s">
        <v>1328</v>
      </c>
      <c r="L727" s="165"/>
      <c r="M727" s="165"/>
      <c r="N727" s="165"/>
      <c r="O727" s="165"/>
      <c r="P727" s="165"/>
      <c r="Q727" s="165"/>
      <c r="R727" s="165"/>
      <c r="S727" s="165"/>
    </row>
    <row r="728" spans="1:19" ht="24">
      <c r="A728" s="165">
        <v>125</v>
      </c>
      <c r="B728" s="165" t="s">
        <v>4299</v>
      </c>
      <c r="C728" s="37" t="s">
        <v>22</v>
      </c>
      <c r="D728" s="37" t="s">
        <v>1329</v>
      </c>
      <c r="E728" s="165">
        <v>314</v>
      </c>
      <c r="F728" s="165" t="s">
        <v>1330</v>
      </c>
      <c r="G728" s="165" t="s">
        <v>1331</v>
      </c>
      <c r="H728" s="37" t="s">
        <v>1332</v>
      </c>
      <c r="I728" s="165">
        <v>2425771.52</v>
      </c>
      <c r="J728" s="165">
        <v>2313332.53</v>
      </c>
      <c r="K728" s="37" t="s">
        <v>1333</v>
      </c>
      <c r="L728" s="165" t="s">
        <v>28</v>
      </c>
      <c r="M728" s="165" t="s">
        <v>29</v>
      </c>
      <c r="N728" s="165">
        <v>270.12</v>
      </c>
      <c r="O728" s="165"/>
      <c r="P728" s="165">
        <v>120</v>
      </c>
      <c r="Q728" s="165" t="s">
        <v>30</v>
      </c>
      <c r="R728" s="165" t="s">
        <v>31</v>
      </c>
      <c r="S728" s="165" t="s">
        <v>1334</v>
      </c>
    </row>
    <row r="729" spans="1:19" ht="24">
      <c r="A729" s="165"/>
      <c r="B729" s="165"/>
      <c r="C729" s="37" t="s">
        <v>33</v>
      </c>
      <c r="D729" s="37" t="s">
        <v>121</v>
      </c>
      <c r="E729" s="165"/>
      <c r="F729" s="165"/>
      <c r="G729" s="165"/>
      <c r="H729" s="165" t="s">
        <v>1335</v>
      </c>
      <c r="I729" s="165"/>
      <c r="J729" s="165"/>
      <c r="K729" s="37" t="s">
        <v>1336</v>
      </c>
      <c r="L729" s="165"/>
      <c r="M729" s="165"/>
      <c r="N729" s="165"/>
      <c r="O729" s="165"/>
      <c r="P729" s="165"/>
      <c r="Q729" s="165"/>
      <c r="R729" s="165"/>
      <c r="S729" s="165"/>
    </row>
    <row r="730" spans="1:19" ht="24">
      <c r="A730" s="165"/>
      <c r="B730" s="165"/>
      <c r="C730" s="37" t="s">
        <v>39</v>
      </c>
      <c r="D730" s="37" t="s">
        <v>40</v>
      </c>
      <c r="E730" s="165"/>
      <c r="F730" s="165"/>
      <c r="G730" s="165"/>
      <c r="H730" s="165"/>
      <c r="I730" s="165" t="s">
        <v>1337</v>
      </c>
      <c r="J730" s="165"/>
      <c r="K730" s="37" t="s">
        <v>1338</v>
      </c>
      <c r="L730" s="165"/>
      <c r="M730" s="165"/>
      <c r="N730" s="165"/>
      <c r="O730" s="165"/>
      <c r="P730" s="165"/>
      <c r="Q730" s="165"/>
      <c r="R730" s="165"/>
      <c r="S730" s="165"/>
    </row>
    <row r="731" spans="1:19" ht="24">
      <c r="A731" s="165"/>
      <c r="B731" s="165"/>
      <c r="C731" s="37" t="s">
        <v>41</v>
      </c>
      <c r="D731" s="37" t="s">
        <v>42</v>
      </c>
      <c r="E731" s="165"/>
      <c r="F731" s="165"/>
      <c r="G731" s="165"/>
      <c r="H731" s="165"/>
      <c r="I731" s="165"/>
      <c r="J731" s="165"/>
      <c r="K731" s="37" t="s">
        <v>1339</v>
      </c>
      <c r="L731" s="165"/>
      <c r="M731" s="165"/>
      <c r="N731" s="165"/>
      <c r="O731" s="165"/>
      <c r="P731" s="165"/>
      <c r="Q731" s="165"/>
      <c r="R731" s="165"/>
      <c r="S731" s="165"/>
    </row>
    <row r="732" spans="1:19" ht="24">
      <c r="A732" s="165">
        <v>126</v>
      </c>
      <c r="B732" s="165" t="s">
        <v>4300</v>
      </c>
      <c r="C732" s="37" t="s">
        <v>22</v>
      </c>
      <c r="D732" s="37" t="s">
        <v>896</v>
      </c>
      <c r="E732" s="165">
        <v>132</v>
      </c>
      <c r="F732" s="165" t="s">
        <v>1340</v>
      </c>
      <c r="G732" s="165" t="s">
        <v>1341</v>
      </c>
      <c r="H732" s="37" t="s">
        <v>1342</v>
      </c>
      <c r="I732" s="165">
        <v>744724.87</v>
      </c>
      <c r="J732" s="165">
        <v>711250.75</v>
      </c>
      <c r="K732" s="37" t="s">
        <v>1343</v>
      </c>
      <c r="L732" s="165" t="s">
        <v>28</v>
      </c>
      <c r="M732" s="165" t="s">
        <v>29</v>
      </c>
      <c r="N732" s="165">
        <v>86.99</v>
      </c>
      <c r="O732" s="165"/>
      <c r="P732" s="165">
        <v>70</v>
      </c>
      <c r="Q732" s="165" t="s">
        <v>30</v>
      </c>
      <c r="R732" s="165" t="s">
        <v>31</v>
      </c>
      <c r="S732" s="165" t="s">
        <v>474</v>
      </c>
    </row>
    <row r="733" spans="1:19" ht="24">
      <c r="A733" s="165"/>
      <c r="B733" s="165"/>
      <c r="C733" s="37" t="s">
        <v>33</v>
      </c>
      <c r="D733" s="37" t="s">
        <v>722</v>
      </c>
      <c r="E733" s="165"/>
      <c r="F733" s="165"/>
      <c r="G733" s="165"/>
      <c r="H733" s="165" t="s">
        <v>1344</v>
      </c>
      <c r="I733" s="165"/>
      <c r="J733" s="165"/>
      <c r="K733" s="37" t="s">
        <v>1345</v>
      </c>
      <c r="L733" s="165"/>
      <c r="M733" s="165"/>
      <c r="N733" s="165"/>
      <c r="O733" s="165"/>
      <c r="P733" s="165"/>
      <c r="Q733" s="165"/>
      <c r="R733" s="165"/>
      <c r="S733" s="165"/>
    </row>
    <row r="734" spans="1:19" ht="24">
      <c r="A734" s="165"/>
      <c r="B734" s="165"/>
      <c r="C734" s="37" t="s">
        <v>39</v>
      </c>
      <c r="D734" s="37" t="s">
        <v>40</v>
      </c>
      <c r="E734" s="165"/>
      <c r="F734" s="165"/>
      <c r="G734" s="165"/>
      <c r="H734" s="165"/>
      <c r="I734" s="165" t="s">
        <v>1346</v>
      </c>
      <c r="J734" s="165"/>
      <c r="K734" s="37" t="s">
        <v>1347</v>
      </c>
      <c r="L734" s="165"/>
      <c r="M734" s="165"/>
      <c r="N734" s="165"/>
      <c r="O734" s="165"/>
      <c r="P734" s="165"/>
      <c r="Q734" s="165"/>
      <c r="R734" s="165"/>
      <c r="S734" s="165"/>
    </row>
    <row r="735" spans="1:19" ht="24">
      <c r="A735" s="165"/>
      <c r="B735" s="165"/>
      <c r="C735" s="37" t="s">
        <v>41</v>
      </c>
      <c r="D735" s="37" t="s">
        <v>42</v>
      </c>
      <c r="E735" s="165"/>
      <c r="F735" s="165"/>
      <c r="G735" s="165"/>
      <c r="H735" s="165"/>
      <c r="I735" s="165"/>
      <c r="J735" s="165"/>
      <c r="K735" s="37" t="s">
        <v>1348</v>
      </c>
      <c r="L735" s="165"/>
      <c r="M735" s="165"/>
      <c r="N735" s="165"/>
      <c r="O735" s="165"/>
      <c r="P735" s="165"/>
      <c r="Q735" s="165"/>
      <c r="R735" s="165"/>
      <c r="S735" s="165"/>
    </row>
    <row r="736" spans="1:19" ht="24">
      <c r="A736" s="165">
        <v>127</v>
      </c>
      <c r="B736" s="165" t="s">
        <v>4301</v>
      </c>
      <c r="C736" s="37" t="s">
        <v>22</v>
      </c>
      <c r="D736" s="37" t="s">
        <v>1349</v>
      </c>
      <c r="E736" s="165">
        <v>86</v>
      </c>
      <c r="F736" s="165" t="s">
        <v>1350</v>
      </c>
      <c r="G736" s="165" t="s">
        <v>1351</v>
      </c>
      <c r="H736" s="37" t="s">
        <v>1352</v>
      </c>
      <c r="I736" s="165">
        <v>928463.18</v>
      </c>
      <c r="J736" s="165">
        <v>891666.3</v>
      </c>
      <c r="K736" s="37" t="s">
        <v>1353</v>
      </c>
      <c r="L736" s="165" t="s">
        <v>28</v>
      </c>
      <c r="M736" s="165" t="s">
        <v>29</v>
      </c>
      <c r="N736" s="165">
        <v>62.4</v>
      </c>
      <c r="O736" s="165"/>
      <c r="P736" s="165">
        <v>60</v>
      </c>
      <c r="Q736" s="165" t="s">
        <v>30</v>
      </c>
      <c r="R736" s="165" t="s">
        <v>31</v>
      </c>
      <c r="S736" s="165" t="s">
        <v>1354</v>
      </c>
    </row>
    <row r="737" spans="1:19" ht="24">
      <c r="A737" s="165"/>
      <c r="B737" s="165"/>
      <c r="C737" s="37" t="s">
        <v>33</v>
      </c>
      <c r="D737" s="37" t="s">
        <v>901</v>
      </c>
      <c r="E737" s="165"/>
      <c r="F737" s="165"/>
      <c r="G737" s="165"/>
      <c r="H737" s="165" t="s">
        <v>1355</v>
      </c>
      <c r="I737" s="165"/>
      <c r="J737" s="165"/>
      <c r="K737" s="37" t="s">
        <v>1356</v>
      </c>
      <c r="L737" s="165"/>
      <c r="M737" s="165"/>
      <c r="N737" s="165"/>
      <c r="O737" s="165"/>
      <c r="P737" s="165"/>
      <c r="Q737" s="165"/>
      <c r="R737" s="165"/>
      <c r="S737" s="165"/>
    </row>
    <row r="738" spans="1:19" ht="24">
      <c r="A738" s="165"/>
      <c r="B738" s="165"/>
      <c r="C738" s="37" t="s">
        <v>39</v>
      </c>
      <c r="D738" s="37" t="s">
        <v>461</v>
      </c>
      <c r="E738" s="165"/>
      <c r="F738" s="165"/>
      <c r="G738" s="165"/>
      <c r="H738" s="165"/>
      <c r="I738" s="165" t="s">
        <v>1357</v>
      </c>
      <c r="J738" s="165"/>
      <c r="K738" s="37" t="s">
        <v>1358</v>
      </c>
      <c r="L738" s="165"/>
      <c r="M738" s="165"/>
      <c r="N738" s="165"/>
      <c r="O738" s="165"/>
      <c r="P738" s="165"/>
      <c r="Q738" s="165"/>
      <c r="R738" s="165"/>
      <c r="S738" s="165"/>
    </row>
    <row r="739" spans="1:19" ht="24">
      <c r="A739" s="165"/>
      <c r="B739" s="165"/>
      <c r="C739" s="37" t="s">
        <v>41</v>
      </c>
      <c r="D739" s="37" t="s">
        <v>42</v>
      </c>
      <c r="E739" s="165"/>
      <c r="F739" s="165"/>
      <c r="G739" s="165"/>
      <c r="H739" s="165"/>
      <c r="I739" s="165"/>
      <c r="J739" s="165"/>
      <c r="K739" s="37" t="s">
        <v>1359</v>
      </c>
      <c r="L739" s="165"/>
      <c r="M739" s="165"/>
      <c r="N739" s="165"/>
      <c r="O739" s="165"/>
      <c r="P739" s="165"/>
      <c r="Q739" s="165"/>
      <c r="R739" s="165"/>
      <c r="S739" s="165"/>
    </row>
    <row r="740" spans="1:19" ht="24">
      <c r="A740" s="165">
        <v>128</v>
      </c>
      <c r="B740" s="174" t="s">
        <v>4302</v>
      </c>
      <c r="C740" s="37" t="s">
        <v>22</v>
      </c>
      <c r="D740" s="37" t="s">
        <v>1329</v>
      </c>
      <c r="E740" s="165">
        <v>1595</v>
      </c>
      <c r="F740" s="165" t="s">
        <v>1360</v>
      </c>
      <c r="G740" s="165" t="s">
        <v>1361</v>
      </c>
      <c r="H740" s="37" t="s">
        <v>1362</v>
      </c>
      <c r="I740" s="165">
        <v>13550000</v>
      </c>
      <c r="J740" s="165">
        <v>11723598.88</v>
      </c>
      <c r="K740" s="37" t="s">
        <v>556</v>
      </c>
      <c r="L740" s="165" t="s">
        <v>1363</v>
      </c>
      <c r="M740" s="165" t="s">
        <v>29</v>
      </c>
      <c r="N740" s="165">
        <v>1479.01</v>
      </c>
      <c r="O740" s="165"/>
      <c r="P740" s="165">
        <v>148</v>
      </c>
      <c r="Q740" s="165" t="s">
        <v>30</v>
      </c>
      <c r="R740" s="165" t="s">
        <v>31</v>
      </c>
      <c r="S740" s="165" t="s">
        <v>1364</v>
      </c>
    </row>
    <row r="741" spans="1:19" ht="24">
      <c r="A741" s="165"/>
      <c r="B741" s="174"/>
      <c r="C741" s="37" t="s">
        <v>33</v>
      </c>
      <c r="D741" s="37" t="s">
        <v>921</v>
      </c>
      <c r="E741" s="165"/>
      <c r="F741" s="165"/>
      <c r="G741" s="165"/>
      <c r="H741" s="165" t="s">
        <v>1365</v>
      </c>
      <c r="I741" s="165"/>
      <c r="J741" s="165"/>
      <c r="K741" s="37" t="s">
        <v>1366</v>
      </c>
      <c r="L741" s="165"/>
      <c r="M741" s="165"/>
      <c r="N741" s="165"/>
      <c r="O741" s="165"/>
      <c r="P741" s="165"/>
      <c r="Q741" s="165"/>
      <c r="R741" s="165"/>
      <c r="S741" s="165"/>
    </row>
    <row r="742" spans="1:19" ht="24">
      <c r="A742" s="165"/>
      <c r="B742" s="174"/>
      <c r="C742" s="37" t="s">
        <v>39</v>
      </c>
      <c r="D742" s="37" t="s">
        <v>40</v>
      </c>
      <c r="E742" s="165"/>
      <c r="F742" s="165"/>
      <c r="G742" s="165"/>
      <c r="H742" s="165"/>
      <c r="I742" s="165" t="s">
        <v>1367</v>
      </c>
      <c r="J742" s="165">
        <v>1906300</v>
      </c>
      <c r="K742" s="37" t="s">
        <v>1368</v>
      </c>
      <c r="L742" s="165"/>
      <c r="M742" s="165"/>
      <c r="N742" s="165"/>
      <c r="O742" s="165"/>
      <c r="P742" s="165"/>
      <c r="Q742" s="165"/>
      <c r="R742" s="165"/>
      <c r="S742" s="165"/>
    </row>
    <row r="743" spans="1:19" ht="24">
      <c r="A743" s="165"/>
      <c r="B743" s="174"/>
      <c r="C743" s="37" t="s">
        <v>41</v>
      </c>
      <c r="D743" s="37" t="s">
        <v>42</v>
      </c>
      <c r="E743" s="165"/>
      <c r="F743" s="165"/>
      <c r="G743" s="165"/>
      <c r="H743" s="165"/>
      <c r="I743" s="165"/>
      <c r="J743" s="165"/>
      <c r="K743" s="37" t="s">
        <v>1369</v>
      </c>
      <c r="L743" s="165"/>
      <c r="M743" s="165"/>
      <c r="N743" s="165"/>
      <c r="O743" s="165"/>
      <c r="P743" s="165"/>
      <c r="Q743" s="165"/>
      <c r="R743" s="165"/>
      <c r="S743" s="165"/>
    </row>
    <row r="744" spans="1:19" ht="24">
      <c r="A744" s="165">
        <v>129</v>
      </c>
      <c r="B744" s="174" t="s">
        <v>1370</v>
      </c>
      <c r="C744" s="37" t="s">
        <v>22</v>
      </c>
      <c r="D744" s="37" t="s">
        <v>1329</v>
      </c>
      <c r="E744" s="165"/>
      <c r="F744" s="165" t="s">
        <v>1360</v>
      </c>
      <c r="G744" s="165" t="s">
        <v>1371</v>
      </c>
      <c r="H744" s="37" t="s">
        <v>1362</v>
      </c>
      <c r="I744" s="165">
        <v>379829.91</v>
      </c>
      <c r="J744" s="165">
        <v>362737.21</v>
      </c>
      <c r="K744" s="37" t="s">
        <v>1372</v>
      </c>
      <c r="L744" s="165" t="s">
        <v>1363</v>
      </c>
      <c r="M744" s="165" t="s">
        <v>29</v>
      </c>
      <c r="N744" s="165">
        <v>38.22</v>
      </c>
      <c r="O744" s="165"/>
      <c r="P744" s="165">
        <v>30</v>
      </c>
      <c r="Q744" s="165" t="s">
        <v>30</v>
      </c>
      <c r="R744" s="165" t="s">
        <v>31</v>
      </c>
      <c r="S744" s="165" t="s">
        <v>1364</v>
      </c>
    </row>
    <row r="745" spans="1:19" ht="24">
      <c r="A745" s="165"/>
      <c r="B745" s="174"/>
      <c r="C745" s="37" t="s">
        <v>33</v>
      </c>
      <c r="D745" s="37" t="s">
        <v>638</v>
      </c>
      <c r="E745" s="165"/>
      <c r="F745" s="165"/>
      <c r="G745" s="165"/>
      <c r="H745" s="165" t="s">
        <v>1373</v>
      </c>
      <c r="I745" s="165"/>
      <c r="J745" s="165"/>
      <c r="K745" s="37" t="s">
        <v>1374</v>
      </c>
      <c r="L745" s="165"/>
      <c r="M745" s="165"/>
      <c r="N745" s="165"/>
      <c r="O745" s="165"/>
      <c r="P745" s="165"/>
      <c r="Q745" s="165"/>
      <c r="R745" s="165"/>
      <c r="S745" s="165"/>
    </row>
    <row r="746" spans="1:19" ht="24">
      <c r="A746" s="165"/>
      <c r="B746" s="174"/>
      <c r="C746" s="37" t="s">
        <v>39</v>
      </c>
      <c r="D746" s="37" t="s">
        <v>40</v>
      </c>
      <c r="E746" s="165"/>
      <c r="F746" s="165"/>
      <c r="G746" s="165"/>
      <c r="H746" s="165"/>
      <c r="I746" s="165" t="s">
        <v>1375</v>
      </c>
      <c r="J746" s="165"/>
      <c r="K746" s="37" t="s">
        <v>1376</v>
      </c>
      <c r="L746" s="165"/>
      <c r="M746" s="165"/>
      <c r="N746" s="165"/>
      <c r="O746" s="165"/>
      <c r="P746" s="165"/>
      <c r="Q746" s="165"/>
      <c r="R746" s="165"/>
      <c r="S746" s="165"/>
    </row>
    <row r="747" spans="1:19" ht="24">
      <c r="A747" s="165"/>
      <c r="B747" s="174"/>
      <c r="C747" s="37" t="s">
        <v>41</v>
      </c>
      <c r="D747" s="37" t="s">
        <v>42</v>
      </c>
      <c r="E747" s="165"/>
      <c r="F747" s="165"/>
      <c r="G747" s="165"/>
      <c r="H747" s="165"/>
      <c r="I747" s="165"/>
      <c r="J747" s="165"/>
      <c r="K747" s="37" t="s">
        <v>1377</v>
      </c>
      <c r="L747" s="165"/>
      <c r="M747" s="165"/>
      <c r="N747" s="165"/>
      <c r="O747" s="165"/>
      <c r="P747" s="165"/>
      <c r="Q747" s="165"/>
      <c r="R747" s="165"/>
      <c r="S747" s="165"/>
    </row>
    <row r="748" spans="1:19" ht="24">
      <c r="A748" s="165">
        <v>130</v>
      </c>
      <c r="B748" s="165" t="s">
        <v>4303</v>
      </c>
      <c r="C748" s="37" t="s">
        <v>22</v>
      </c>
      <c r="D748" s="37" t="s">
        <v>1378</v>
      </c>
      <c r="E748" s="165">
        <v>650</v>
      </c>
      <c r="F748" s="165" t="s">
        <v>1379</v>
      </c>
      <c r="G748" s="165" t="s">
        <v>1380</v>
      </c>
      <c r="H748" s="37" t="s">
        <v>1381</v>
      </c>
      <c r="I748" s="165">
        <v>6000000</v>
      </c>
      <c r="J748" s="165">
        <v>5010469.6</v>
      </c>
      <c r="K748" s="37" t="s">
        <v>580</v>
      </c>
      <c r="L748" s="165" t="s">
        <v>1363</v>
      </c>
      <c r="M748" s="165" t="s">
        <v>29</v>
      </c>
      <c r="N748" s="165">
        <v>597.25</v>
      </c>
      <c r="O748" s="165"/>
      <c r="P748" s="165">
        <v>330</v>
      </c>
      <c r="Q748" s="165" t="s">
        <v>30</v>
      </c>
      <c r="R748" s="165" t="s">
        <v>31</v>
      </c>
      <c r="S748" s="165" t="s">
        <v>1382</v>
      </c>
    </row>
    <row r="749" spans="1:19" ht="24">
      <c r="A749" s="165"/>
      <c r="B749" s="165"/>
      <c r="C749" s="37" t="s">
        <v>33</v>
      </c>
      <c r="D749" s="37" t="s">
        <v>1383</v>
      </c>
      <c r="E749" s="165"/>
      <c r="F749" s="165"/>
      <c r="G749" s="165"/>
      <c r="H749" s="165" t="s">
        <v>1384</v>
      </c>
      <c r="I749" s="165"/>
      <c r="J749" s="165"/>
      <c r="K749" s="37" t="s">
        <v>1385</v>
      </c>
      <c r="L749" s="165"/>
      <c r="M749" s="165"/>
      <c r="N749" s="165"/>
      <c r="O749" s="165"/>
      <c r="P749" s="165"/>
      <c r="Q749" s="165"/>
      <c r="R749" s="165"/>
      <c r="S749" s="165"/>
    </row>
    <row r="750" spans="1:19" ht="24">
      <c r="A750" s="165"/>
      <c r="B750" s="165"/>
      <c r="C750" s="37" t="s">
        <v>39</v>
      </c>
      <c r="D750" s="37" t="s">
        <v>1386</v>
      </c>
      <c r="E750" s="165"/>
      <c r="F750" s="165"/>
      <c r="G750" s="165"/>
      <c r="H750" s="165"/>
      <c r="I750" s="165" t="s">
        <v>1387</v>
      </c>
      <c r="J750" s="165">
        <v>400000</v>
      </c>
      <c r="K750" s="37" t="s">
        <v>1388</v>
      </c>
      <c r="L750" s="165"/>
      <c r="M750" s="165"/>
      <c r="N750" s="165"/>
      <c r="O750" s="165"/>
      <c r="P750" s="165"/>
      <c r="Q750" s="165"/>
      <c r="R750" s="165"/>
      <c r="S750" s="165"/>
    </row>
    <row r="751" spans="1:19" ht="24">
      <c r="A751" s="165"/>
      <c r="B751" s="165"/>
      <c r="C751" s="37" t="s">
        <v>41</v>
      </c>
      <c r="D751" s="37" t="s">
        <v>42</v>
      </c>
      <c r="E751" s="165"/>
      <c r="F751" s="165"/>
      <c r="G751" s="165"/>
      <c r="H751" s="165"/>
      <c r="I751" s="165"/>
      <c r="J751" s="165"/>
      <c r="K751" s="37" t="s">
        <v>1389</v>
      </c>
      <c r="L751" s="165"/>
      <c r="M751" s="165"/>
      <c r="N751" s="165"/>
      <c r="O751" s="165"/>
      <c r="P751" s="165"/>
      <c r="Q751" s="165"/>
      <c r="R751" s="165"/>
      <c r="S751" s="165"/>
    </row>
    <row r="752" spans="1:19" ht="24">
      <c r="A752" s="165">
        <v>131</v>
      </c>
      <c r="B752" s="165" t="s">
        <v>4304</v>
      </c>
      <c r="C752" s="37" t="s">
        <v>22</v>
      </c>
      <c r="D752" s="37" t="s">
        <v>1390</v>
      </c>
      <c r="E752" s="165">
        <v>95</v>
      </c>
      <c r="F752" s="165" t="s">
        <v>1391</v>
      </c>
      <c r="G752" s="165" t="s">
        <v>1392</v>
      </c>
      <c r="H752" s="37" t="s">
        <v>1393</v>
      </c>
      <c r="I752" s="165">
        <v>254900</v>
      </c>
      <c r="J752" s="165">
        <v>243133.89</v>
      </c>
      <c r="K752" s="37" t="s">
        <v>1394</v>
      </c>
      <c r="L752" s="165" t="s">
        <v>1363</v>
      </c>
      <c r="M752" s="165" t="s">
        <v>29</v>
      </c>
      <c r="N752" s="165">
        <v>50.7</v>
      </c>
      <c r="O752" s="165"/>
      <c r="P752" s="165">
        <v>75</v>
      </c>
      <c r="Q752" s="165" t="s">
        <v>30</v>
      </c>
      <c r="R752" s="165" t="s">
        <v>31</v>
      </c>
      <c r="S752" s="165" t="s">
        <v>1395</v>
      </c>
    </row>
    <row r="753" spans="1:19" ht="24">
      <c r="A753" s="165"/>
      <c r="B753" s="165"/>
      <c r="C753" s="37" t="s">
        <v>33</v>
      </c>
      <c r="D753" s="37" t="s">
        <v>480</v>
      </c>
      <c r="E753" s="165"/>
      <c r="F753" s="165"/>
      <c r="G753" s="165"/>
      <c r="H753" s="165" t="s">
        <v>1396</v>
      </c>
      <c r="I753" s="165"/>
      <c r="J753" s="165"/>
      <c r="K753" s="37" t="s">
        <v>1397</v>
      </c>
      <c r="L753" s="165"/>
      <c r="M753" s="165"/>
      <c r="N753" s="165"/>
      <c r="O753" s="165"/>
      <c r="P753" s="165"/>
      <c r="Q753" s="165"/>
      <c r="R753" s="165"/>
      <c r="S753" s="165"/>
    </row>
    <row r="754" spans="1:19" ht="24">
      <c r="A754" s="165"/>
      <c r="B754" s="165"/>
      <c r="C754" s="37" t="s">
        <v>39</v>
      </c>
      <c r="D754" s="37" t="s">
        <v>1386</v>
      </c>
      <c r="E754" s="165"/>
      <c r="F754" s="165"/>
      <c r="G754" s="165"/>
      <c r="H754" s="165"/>
      <c r="I754" s="165" t="s">
        <v>1398</v>
      </c>
      <c r="J754" s="165">
        <v>295000</v>
      </c>
      <c r="K754" s="37" t="s">
        <v>1399</v>
      </c>
      <c r="L754" s="165"/>
      <c r="M754" s="165"/>
      <c r="N754" s="165"/>
      <c r="O754" s="165"/>
      <c r="P754" s="165"/>
      <c r="Q754" s="165"/>
      <c r="R754" s="165"/>
      <c r="S754" s="165"/>
    </row>
    <row r="755" spans="1:19" ht="24">
      <c r="A755" s="165"/>
      <c r="B755" s="165"/>
      <c r="C755" s="37" t="s">
        <v>41</v>
      </c>
      <c r="D755" s="37" t="s">
        <v>1166</v>
      </c>
      <c r="E755" s="165"/>
      <c r="F755" s="165"/>
      <c r="G755" s="165"/>
      <c r="H755" s="165"/>
      <c r="I755" s="165"/>
      <c r="J755" s="165"/>
      <c r="K755" s="37" t="s">
        <v>1400</v>
      </c>
      <c r="L755" s="165"/>
      <c r="M755" s="165"/>
      <c r="N755" s="165"/>
      <c r="O755" s="165"/>
      <c r="P755" s="165"/>
      <c r="Q755" s="165"/>
      <c r="R755" s="165"/>
      <c r="S755" s="165"/>
    </row>
    <row r="756" spans="1:19" ht="24">
      <c r="A756" s="165">
        <v>132</v>
      </c>
      <c r="B756" s="165" t="s">
        <v>4305</v>
      </c>
      <c r="C756" s="37" t="s">
        <v>22</v>
      </c>
      <c r="D756" s="37" t="s">
        <v>1401</v>
      </c>
      <c r="E756" s="165">
        <v>677</v>
      </c>
      <c r="F756" s="165" t="s">
        <v>1402</v>
      </c>
      <c r="G756" s="165" t="s">
        <v>1403</v>
      </c>
      <c r="H756" s="37" t="s">
        <v>1404</v>
      </c>
      <c r="I756" s="165">
        <v>6604955.59</v>
      </c>
      <c r="J756" s="165">
        <v>6345050.59</v>
      </c>
      <c r="K756" s="37" t="s">
        <v>1405</v>
      </c>
      <c r="L756" s="165" t="s">
        <v>1363</v>
      </c>
      <c r="M756" s="165" t="s">
        <v>29</v>
      </c>
      <c r="N756" s="165">
        <v>624.09</v>
      </c>
      <c r="O756" s="165"/>
      <c r="P756" s="165">
        <v>210</v>
      </c>
      <c r="Q756" s="165" t="s">
        <v>30</v>
      </c>
      <c r="R756" s="165" t="s">
        <v>31</v>
      </c>
      <c r="S756" s="165" t="s">
        <v>1406</v>
      </c>
    </row>
    <row r="757" spans="1:19" ht="24">
      <c r="A757" s="165"/>
      <c r="B757" s="165"/>
      <c r="C757" s="37" t="s">
        <v>33</v>
      </c>
      <c r="D757" s="37" t="s">
        <v>1407</v>
      </c>
      <c r="E757" s="165"/>
      <c r="F757" s="165"/>
      <c r="G757" s="165"/>
      <c r="H757" s="165" t="s">
        <v>1408</v>
      </c>
      <c r="I757" s="165"/>
      <c r="J757" s="165"/>
      <c r="K757" s="37" t="s">
        <v>1366</v>
      </c>
      <c r="L757" s="165"/>
      <c r="M757" s="165"/>
      <c r="N757" s="165"/>
      <c r="O757" s="165"/>
      <c r="P757" s="165"/>
      <c r="Q757" s="165"/>
      <c r="R757" s="165"/>
      <c r="S757" s="165"/>
    </row>
    <row r="758" spans="1:19" ht="24">
      <c r="A758" s="165"/>
      <c r="B758" s="165"/>
      <c r="C758" s="37" t="s">
        <v>39</v>
      </c>
      <c r="D758" s="37" t="s">
        <v>40</v>
      </c>
      <c r="E758" s="165"/>
      <c r="F758" s="165"/>
      <c r="G758" s="165"/>
      <c r="H758" s="165"/>
      <c r="I758" s="165" t="s">
        <v>1409</v>
      </c>
      <c r="J758" s="165"/>
      <c r="K758" s="37" t="s">
        <v>1410</v>
      </c>
      <c r="L758" s="165"/>
      <c r="M758" s="165"/>
      <c r="N758" s="165"/>
      <c r="O758" s="165"/>
      <c r="P758" s="165"/>
      <c r="Q758" s="165"/>
      <c r="R758" s="165"/>
      <c r="S758" s="165"/>
    </row>
    <row r="759" spans="1:19" ht="24">
      <c r="A759" s="165"/>
      <c r="B759" s="165"/>
      <c r="C759" s="37" t="s">
        <v>41</v>
      </c>
      <c r="D759" s="37" t="s">
        <v>42</v>
      </c>
      <c r="E759" s="165"/>
      <c r="F759" s="165"/>
      <c r="G759" s="165"/>
      <c r="H759" s="165"/>
      <c r="I759" s="165"/>
      <c r="J759" s="165"/>
      <c r="K759" s="37" t="s">
        <v>1411</v>
      </c>
      <c r="L759" s="165"/>
      <c r="M759" s="165"/>
      <c r="N759" s="165"/>
      <c r="O759" s="165"/>
      <c r="P759" s="165"/>
      <c r="Q759" s="165"/>
      <c r="R759" s="165"/>
      <c r="S759" s="165"/>
    </row>
    <row r="760" spans="1:19" ht="24">
      <c r="A760" s="165">
        <v>133</v>
      </c>
      <c r="B760" s="165" t="s">
        <v>4306</v>
      </c>
      <c r="C760" s="37" t="s">
        <v>22</v>
      </c>
      <c r="D760" s="37" t="s">
        <v>1401</v>
      </c>
      <c r="E760" s="165">
        <v>331.8</v>
      </c>
      <c r="F760" s="165" t="s">
        <v>1402</v>
      </c>
      <c r="G760" s="165" t="s">
        <v>1412</v>
      </c>
      <c r="H760" s="37" t="s">
        <v>1413</v>
      </c>
      <c r="I760" s="165">
        <v>2000000.68</v>
      </c>
      <c r="J760" s="165">
        <v>1872306.52</v>
      </c>
      <c r="K760" s="37" t="s">
        <v>1042</v>
      </c>
      <c r="L760" s="165" t="s">
        <v>1363</v>
      </c>
      <c r="M760" s="165" t="s">
        <v>29</v>
      </c>
      <c r="N760" s="165">
        <v>198.99</v>
      </c>
      <c r="O760" s="165"/>
      <c r="P760" s="165">
        <v>120</v>
      </c>
      <c r="Q760" s="165" t="s">
        <v>30</v>
      </c>
      <c r="R760" s="165" t="s">
        <v>31</v>
      </c>
      <c r="S760" s="165" t="s">
        <v>1414</v>
      </c>
    </row>
    <row r="761" spans="1:19" ht="24">
      <c r="A761" s="165"/>
      <c r="B761" s="165"/>
      <c r="C761" s="37" t="s">
        <v>33</v>
      </c>
      <c r="D761" s="37" t="s">
        <v>1415</v>
      </c>
      <c r="E761" s="165"/>
      <c r="F761" s="165"/>
      <c r="G761" s="165"/>
      <c r="H761" s="165" t="s">
        <v>1416</v>
      </c>
      <c r="I761" s="165"/>
      <c r="J761" s="165"/>
      <c r="K761" s="37" t="s">
        <v>1417</v>
      </c>
      <c r="L761" s="165"/>
      <c r="M761" s="165"/>
      <c r="N761" s="165"/>
      <c r="O761" s="165"/>
      <c r="P761" s="165"/>
      <c r="Q761" s="165"/>
      <c r="R761" s="165"/>
      <c r="S761" s="165"/>
    </row>
    <row r="762" spans="1:19" ht="24">
      <c r="A762" s="165"/>
      <c r="B762" s="165"/>
      <c r="C762" s="37" t="s">
        <v>39</v>
      </c>
      <c r="D762" s="37" t="s">
        <v>40</v>
      </c>
      <c r="E762" s="165"/>
      <c r="F762" s="165"/>
      <c r="G762" s="165"/>
      <c r="H762" s="165"/>
      <c r="I762" s="165" t="s">
        <v>1418</v>
      </c>
      <c r="J762" s="165"/>
      <c r="K762" s="37" t="s">
        <v>1419</v>
      </c>
      <c r="L762" s="165"/>
      <c r="M762" s="165"/>
      <c r="N762" s="165"/>
      <c r="O762" s="165"/>
      <c r="P762" s="165"/>
      <c r="Q762" s="165"/>
      <c r="R762" s="165"/>
      <c r="S762" s="165"/>
    </row>
    <row r="763" spans="1:19" ht="24">
      <c r="A763" s="165"/>
      <c r="B763" s="165"/>
      <c r="C763" s="37" t="s">
        <v>41</v>
      </c>
      <c r="D763" s="37" t="s">
        <v>42</v>
      </c>
      <c r="E763" s="165"/>
      <c r="F763" s="165"/>
      <c r="G763" s="165"/>
      <c r="H763" s="165"/>
      <c r="I763" s="165"/>
      <c r="J763" s="165"/>
      <c r="K763" s="37" t="s">
        <v>1420</v>
      </c>
      <c r="L763" s="165"/>
      <c r="M763" s="165"/>
      <c r="N763" s="165"/>
      <c r="O763" s="165"/>
      <c r="P763" s="165"/>
      <c r="Q763" s="165"/>
      <c r="R763" s="165"/>
      <c r="S763" s="165"/>
    </row>
    <row r="764" spans="1:19" ht="24">
      <c r="A764" s="165">
        <v>134</v>
      </c>
      <c r="B764" s="165" t="s">
        <v>4307</v>
      </c>
      <c r="C764" s="37" t="s">
        <v>22</v>
      </c>
      <c r="D764" s="37" t="s">
        <v>1421</v>
      </c>
      <c r="E764" s="165">
        <v>190</v>
      </c>
      <c r="F764" s="165" t="s">
        <v>1422</v>
      </c>
      <c r="G764" s="165" t="s">
        <v>1423</v>
      </c>
      <c r="H764" s="37" t="s">
        <v>1424</v>
      </c>
      <c r="I764" s="165">
        <v>1900000</v>
      </c>
      <c r="J764" s="165">
        <v>1804598.59</v>
      </c>
      <c r="K764" s="37" t="s">
        <v>1405</v>
      </c>
      <c r="L764" s="165" t="s">
        <v>1363</v>
      </c>
      <c r="M764" s="165" t="s">
        <v>29</v>
      </c>
      <c r="N764" s="165">
        <v>203.4</v>
      </c>
      <c r="O764" s="165"/>
      <c r="P764" s="165">
        <v>120</v>
      </c>
      <c r="Q764" s="165" t="s">
        <v>30</v>
      </c>
      <c r="R764" s="165" t="s">
        <v>31</v>
      </c>
      <c r="S764" s="165" t="s">
        <v>1425</v>
      </c>
    </row>
    <row r="765" spans="1:19" ht="24">
      <c r="A765" s="165"/>
      <c r="B765" s="165"/>
      <c r="C765" s="37" t="s">
        <v>33</v>
      </c>
      <c r="D765" s="37" t="s">
        <v>1426</v>
      </c>
      <c r="E765" s="165"/>
      <c r="F765" s="165"/>
      <c r="G765" s="165"/>
      <c r="H765" s="165" t="s">
        <v>1427</v>
      </c>
      <c r="I765" s="165"/>
      <c r="J765" s="165"/>
      <c r="K765" s="37" t="s">
        <v>1366</v>
      </c>
      <c r="L765" s="165"/>
      <c r="M765" s="165"/>
      <c r="N765" s="165"/>
      <c r="O765" s="165"/>
      <c r="P765" s="165"/>
      <c r="Q765" s="165"/>
      <c r="R765" s="165"/>
      <c r="S765" s="165"/>
    </row>
    <row r="766" spans="1:19" ht="24">
      <c r="A766" s="165"/>
      <c r="B766" s="165"/>
      <c r="C766" s="37" t="s">
        <v>39</v>
      </c>
      <c r="D766" s="37" t="s">
        <v>40</v>
      </c>
      <c r="E766" s="165"/>
      <c r="F766" s="165"/>
      <c r="G766" s="165"/>
      <c r="H766" s="165"/>
      <c r="I766" s="165" t="s">
        <v>1428</v>
      </c>
      <c r="J766" s="165"/>
      <c r="K766" s="37" t="s">
        <v>1429</v>
      </c>
      <c r="L766" s="165"/>
      <c r="M766" s="165"/>
      <c r="N766" s="165"/>
      <c r="O766" s="165"/>
      <c r="P766" s="165"/>
      <c r="Q766" s="165"/>
      <c r="R766" s="165"/>
      <c r="S766" s="165"/>
    </row>
    <row r="767" spans="1:19" ht="24">
      <c r="A767" s="165"/>
      <c r="B767" s="165"/>
      <c r="C767" s="37" t="s">
        <v>41</v>
      </c>
      <c r="D767" s="37" t="s">
        <v>1430</v>
      </c>
      <c r="E767" s="165"/>
      <c r="F767" s="165"/>
      <c r="G767" s="165"/>
      <c r="H767" s="165"/>
      <c r="I767" s="165"/>
      <c r="J767" s="165"/>
      <c r="K767" s="37" t="s">
        <v>1411</v>
      </c>
      <c r="L767" s="165"/>
      <c r="M767" s="165"/>
      <c r="N767" s="165"/>
      <c r="O767" s="165"/>
      <c r="P767" s="165"/>
      <c r="Q767" s="165"/>
      <c r="R767" s="165"/>
      <c r="S767" s="165"/>
    </row>
    <row r="768" spans="1:19" ht="24">
      <c r="A768" s="165">
        <v>135</v>
      </c>
      <c r="B768" s="165" t="s">
        <v>4308</v>
      </c>
      <c r="C768" s="37" t="s">
        <v>22</v>
      </c>
      <c r="D768" s="37" t="s">
        <v>1431</v>
      </c>
      <c r="E768" s="165">
        <v>125</v>
      </c>
      <c r="F768" s="165" t="s">
        <v>1422</v>
      </c>
      <c r="G768" s="165" t="s">
        <v>1432</v>
      </c>
      <c r="H768" s="37" t="s">
        <v>1433</v>
      </c>
      <c r="I768" s="165">
        <v>998109.52</v>
      </c>
      <c r="J768" s="165">
        <v>939677.05</v>
      </c>
      <c r="K768" s="37" t="s">
        <v>1434</v>
      </c>
      <c r="L768" s="165" t="s">
        <v>1363</v>
      </c>
      <c r="M768" s="165" t="s">
        <v>29</v>
      </c>
      <c r="N768" s="165">
        <v>134.51</v>
      </c>
      <c r="O768" s="165"/>
      <c r="P768" s="165">
        <v>90</v>
      </c>
      <c r="Q768" s="165" t="s">
        <v>30</v>
      </c>
      <c r="R768" s="165" t="s">
        <v>31</v>
      </c>
      <c r="S768" s="165" t="s">
        <v>1425</v>
      </c>
    </row>
    <row r="769" spans="1:19" ht="24">
      <c r="A769" s="165"/>
      <c r="B769" s="165"/>
      <c r="C769" s="37" t="s">
        <v>33</v>
      </c>
      <c r="D769" s="37" t="s">
        <v>508</v>
      </c>
      <c r="E769" s="165"/>
      <c r="F769" s="165"/>
      <c r="G769" s="165"/>
      <c r="H769" s="165" t="s">
        <v>1435</v>
      </c>
      <c r="I769" s="165"/>
      <c r="J769" s="165"/>
      <c r="K769" s="37" t="s">
        <v>1436</v>
      </c>
      <c r="L769" s="165"/>
      <c r="M769" s="165"/>
      <c r="N769" s="165"/>
      <c r="O769" s="165"/>
      <c r="P769" s="165"/>
      <c r="Q769" s="165"/>
      <c r="R769" s="165"/>
      <c r="S769" s="165"/>
    </row>
    <row r="770" spans="1:19" ht="24">
      <c r="A770" s="165"/>
      <c r="B770" s="165"/>
      <c r="C770" s="37" t="s">
        <v>39</v>
      </c>
      <c r="D770" s="37" t="s">
        <v>40</v>
      </c>
      <c r="E770" s="165"/>
      <c r="F770" s="165"/>
      <c r="G770" s="165"/>
      <c r="H770" s="165"/>
      <c r="I770" s="165" t="s">
        <v>1437</v>
      </c>
      <c r="J770" s="165"/>
      <c r="K770" s="37" t="s">
        <v>1011</v>
      </c>
      <c r="L770" s="165"/>
      <c r="M770" s="165"/>
      <c r="N770" s="165"/>
      <c r="O770" s="165"/>
      <c r="P770" s="165"/>
      <c r="Q770" s="165"/>
      <c r="R770" s="165"/>
      <c r="S770" s="165"/>
    </row>
    <row r="771" spans="1:19" ht="24">
      <c r="A771" s="165"/>
      <c r="B771" s="165"/>
      <c r="C771" s="37" t="s">
        <v>41</v>
      </c>
      <c r="D771" s="37" t="s">
        <v>42</v>
      </c>
      <c r="E771" s="165"/>
      <c r="F771" s="165"/>
      <c r="G771" s="165"/>
      <c r="H771" s="165"/>
      <c r="I771" s="165"/>
      <c r="J771" s="165"/>
      <c r="K771" s="37" t="s">
        <v>1438</v>
      </c>
      <c r="L771" s="165"/>
      <c r="M771" s="165"/>
      <c r="N771" s="165"/>
      <c r="O771" s="165"/>
      <c r="P771" s="165"/>
      <c r="Q771" s="165"/>
      <c r="R771" s="165"/>
      <c r="S771" s="165"/>
    </row>
    <row r="772" spans="1:19" ht="24">
      <c r="A772" s="165">
        <v>136</v>
      </c>
      <c r="B772" s="165" t="s">
        <v>4309</v>
      </c>
      <c r="C772" s="37" t="s">
        <v>22</v>
      </c>
      <c r="D772" s="37" t="s">
        <v>1439</v>
      </c>
      <c r="E772" s="165">
        <v>507.78</v>
      </c>
      <c r="F772" s="165" t="s">
        <v>1440</v>
      </c>
      <c r="G772" s="165" t="s">
        <v>1441</v>
      </c>
      <c r="H772" s="37" t="s">
        <v>1442</v>
      </c>
      <c r="I772" s="165">
        <v>3196705.28</v>
      </c>
      <c r="J772" s="165">
        <v>3069776.61</v>
      </c>
      <c r="K772" s="37" t="s">
        <v>1443</v>
      </c>
      <c r="L772" s="165" t="s">
        <v>1363</v>
      </c>
      <c r="M772" s="165" t="s">
        <v>29</v>
      </c>
      <c r="N772" s="165">
        <v>788.14</v>
      </c>
      <c r="O772" s="165"/>
      <c r="P772" s="165">
        <v>80</v>
      </c>
      <c r="Q772" s="165" t="s">
        <v>30</v>
      </c>
      <c r="R772" s="165" t="s">
        <v>31</v>
      </c>
      <c r="S772" s="165" t="s">
        <v>1444</v>
      </c>
    </row>
    <row r="773" spans="1:19" ht="24">
      <c r="A773" s="165"/>
      <c r="B773" s="165"/>
      <c r="C773" s="37" t="s">
        <v>33</v>
      </c>
      <c r="D773" s="37" t="s">
        <v>225</v>
      </c>
      <c r="E773" s="165"/>
      <c r="F773" s="165"/>
      <c r="G773" s="165"/>
      <c r="H773" s="165" t="s">
        <v>1445</v>
      </c>
      <c r="I773" s="165"/>
      <c r="J773" s="165"/>
      <c r="K773" s="37" t="s">
        <v>1446</v>
      </c>
      <c r="L773" s="165"/>
      <c r="M773" s="165"/>
      <c r="N773" s="165"/>
      <c r="O773" s="165"/>
      <c r="P773" s="165"/>
      <c r="Q773" s="165"/>
      <c r="R773" s="165"/>
      <c r="S773" s="165"/>
    </row>
    <row r="774" spans="1:19" ht="24">
      <c r="A774" s="165"/>
      <c r="B774" s="165"/>
      <c r="C774" s="37" t="s">
        <v>39</v>
      </c>
      <c r="D774" s="37" t="s">
        <v>40</v>
      </c>
      <c r="E774" s="165"/>
      <c r="F774" s="165"/>
      <c r="G774" s="165"/>
      <c r="H774" s="165"/>
      <c r="I774" s="165" t="s">
        <v>1447</v>
      </c>
      <c r="J774" s="165">
        <v>6000000</v>
      </c>
      <c r="K774" s="37" t="s">
        <v>1448</v>
      </c>
      <c r="L774" s="165"/>
      <c r="M774" s="165"/>
      <c r="N774" s="165"/>
      <c r="O774" s="165"/>
      <c r="P774" s="165"/>
      <c r="Q774" s="165"/>
      <c r="R774" s="165"/>
      <c r="S774" s="165"/>
    </row>
    <row r="775" spans="1:19" ht="24">
      <c r="A775" s="165"/>
      <c r="B775" s="165"/>
      <c r="C775" s="37" t="s">
        <v>41</v>
      </c>
      <c r="D775" s="37" t="s">
        <v>1449</v>
      </c>
      <c r="E775" s="165"/>
      <c r="F775" s="165"/>
      <c r="G775" s="165"/>
      <c r="H775" s="165"/>
      <c r="I775" s="165"/>
      <c r="J775" s="165"/>
      <c r="K775" s="37" t="s">
        <v>1450</v>
      </c>
      <c r="L775" s="165"/>
      <c r="M775" s="165"/>
      <c r="N775" s="165"/>
      <c r="O775" s="165"/>
      <c r="P775" s="165"/>
      <c r="Q775" s="165"/>
      <c r="R775" s="165"/>
      <c r="S775" s="165"/>
    </row>
    <row r="776" spans="1:19" ht="24">
      <c r="A776" s="165">
        <v>137</v>
      </c>
      <c r="B776" s="165" t="s">
        <v>1451</v>
      </c>
      <c r="C776" s="37" t="s">
        <v>22</v>
      </c>
      <c r="D776" s="37" t="s">
        <v>1439</v>
      </c>
      <c r="E776" s="165"/>
      <c r="F776" s="165" t="s">
        <v>1440</v>
      </c>
      <c r="G776" s="165" t="s">
        <v>1441</v>
      </c>
      <c r="H776" s="37" t="s">
        <v>1442</v>
      </c>
      <c r="I776" s="165" t="s">
        <v>1452</v>
      </c>
      <c r="J776" s="165">
        <v>229208.88</v>
      </c>
      <c r="K776" s="37" t="s">
        <v>1443</v>
      </c>
      <c r="L776" s="165" t="s">
        <v>1363</v>
      </c>
      <c r="M776" s="165" t="s">
        <v>29</v>
      </c>
      <c r="N776" s="165">
        <v>22.06</v>
      </c>
      <c r="O776" s="165"/>
      <c r="P776" s="165">
        <v>30</v>
      </c>
      <c r="Q776" s="165" t="s">
        <v>30</v>
      </c>
      <c r="R776" s="165" t="s">
        <v>31</v>
      </c>
      <c r="S776" s="165" t="s">
        <v>1444</v>
      </c>
    </row>
    <row r="777" spans="1:19" ht="24">
      <c r="A777" s="165"/>
      <c r="B777" s="165"/>
      <c r="C777" s="37" t="s">
        <v>33</v>
      </c>
      <c r="D777" s="37" t="s">
        <v>638</v>
      </c>
      <c r="E777" s="165"/>
      <c r="F777" s="165"/>
      <c r="G777" s="165"/>
      <c r="H777" s="165" t="s">
        <v>1445</v>
      </c>
      <c r="I777" s="165"/>
      <c r="J777" s="165"/>
      <c r="K777" s="37" t="s">
        <v>1446</v>
      </c>
      <c r="L777" s="165"/>
      <c r="M777" s="165"/>
      <c r="N777" s="165"/>
      <c r="O777" s="165"/>
      <c r="P777" s="165"/>
      <c r="Q777" s="165"/>
      <c r="R777" s="165"/>
      <c r="S777" s="165"/>
    </row>
    <row r="778" spans="1:19" ht="24">
      <c r="A778" s="165"/>
      <c r="B778" s="165"/>
      <c r="C778" s="37" t="s">
        <v>39</v>
      </c>
      <c r="D778" s="37" t="s">
        <v>40</v>
      </c>
      <c r="E778" s="165"/>
      <c r="F778" s="165"/>
      <c r="G778" s="165"/>
      <c r="H778" s="165"/>
      <c r="I778" s="165"/>
      <c r="J778" s="165"/>
      <c r="K778" s="37" t="s">
        <v>1448</v>
      </c>
      <c r="L778" s="165"/>
      <c r="M778" s="165"/>
      <c r="N778" s="165"/>
      <c r="O778" s="165"/>
      <c r="P778" s="165"/>
      <c r="Q778" s="165"/>
      <c r="R778" s="165"/>
      <c r="S778" s="165"/>
    </row>
    <row r="779" spans="1:19" ht="24">
      <c r="A779" s="165"/>
      <c r="B779" s="165"/>
      <c r="C779" s="37" t="s">
        <v>41</v>
      </c>
      <c r="D779" s="37" t="s">
        <v>1453</v>
      </c>
      <c r="E779" s="165"/>
      <c r="F779" s="165"/>
      <c r="G779" s="165"/>
      <c r="H779" s="165"/>
      <c r="I779" s="165"/>
      <c r="J779" s="165"/>
      <c r="K779" s="37" t="s">
        <v>1450</v>
      </c>
      <c r="L779" s="165"/>
      <c r="M779" s="165"/>
      <c r="N779" s="165"/>
      <c r="O779" s="165"/>
      <c r="P779" s="165"/>
      <c r="Q779" s="165"/>
      <c r="R779" s="165"/>
      <c r="S779" s="165"/>
    </row>
    <row r="780" spans="1:19" ht="24">
      <c r="A780" s="165">
        <v>138</v>
      </c>
      <c r="B780" s="165" t="s">
        <v>4310</v>
      </c>
      <c r="C780" s="37" t="s">
        <v>22</v>
      </c>
      <c r="D780" s="37" t="s">
        <v>1454</v>
      </c>
      <c r="E780" s="165">
        <v>165</v>
      </c>
      <c r="F780" s="165" t="s">
        <v>1455</v>
      </c>
      <c r="G780" s="165" t="s">
        <v>1456</v>
      </c>
      <c r="H780" s="37" t="s">
        <v>1457</v>
      </c>
      <c r="I780" s="165">
        <v>1423724.27</v>
      </c>
      <c r="J780" s="165">
        <v>1324797.11</v>
      </c>
      <c r="K780" s="37" t="s">
        <v>1458</v>
      </c>
      <c r="L780" s="165" t="s">
        <v>1363</v>
      </c>
      <c r="M780" s="165" t="s">
        <v>29</v>
      </c>
      <c r="N780" s="165">
        <v>168.29</v>
      </c>
      <c r="O780" s="165"/>
      <c r="P780" s="165">
        <v>80</v>
      </c>
      <c r="Q780" s="165" t="s">
        <v>30</v>
      </c>
      <c r="R780" s="165" t="s">
        <v>31</v>
      </c>
      <c r="S780" s="165" t="s">
        <v>1459</v>
      </c>
    </row>
    <row r="781" spans="1:19" ht="24">
      <c r="A781" s="165"/>
      <c r="B781" s="165"/>
      <c r="C781" s="37" t="s">
        <v>33</v>
      </c>
      <c r="D781" s="37" t="s">
        <v>1460</v>
      </c>
      <c r="E781" s="165"/>
      <c r="F781" s="165"/>
      <c r="G781" s="165"/>
      <c r="H781" s="165" t="s">
        <v>1461</v>
      </c>
      <c r="I781" s="165"/>
      <c r="J781" s="165"/>
      <c r="K781" s="37" t="s">
        <v>1462</v>
      </c>
      <c r="L781" s="165"/>
      <c r="M781" s="165"/>
      <c r="N781" s="165"/>
      <c r="O781" s="165"/>
      <c r="P781" s="165"/>
      <c r="Q781" s="165"/>
      <c r="R781" s="165"/>
      <c r="S781" s="165"/>
    </row>
    <row r="782" spans="1:19" ht="24">
      <c r="A782" s="165"/>
      <c r="B782" s="165"/>
      <c r="C782" s="37" t="s">
        <v>39</v>
      </c>
      <c r="D782" s="37" t="s">
        <v>40</v>
      </c>
      <c r="E782" s="165"/>
      <c r="F782" s="165"/>
      <c r="G782" s="165"/>
      <c r="H782" s="165"/>
      <c r="I782" s="165" t="s">
        <v>1463</v>
      </c>
      <c r="J782" s="165"/>
      <c r="K782" s="37" t="s">
        <v>1464</v>
      </c>
      <c r="L782" s="165"/>
      <c r="M782" s="165"/>
      <c r="N782" s="165"/>
      <c r="O782" s="165"/>
      <c r="P782" s="165"/>
      <c r="Q782" s="165"/>
      <c r="R782" s="165"/>
      <c r="S782" s="165"/>
    </row>
    <row r="783" spans="1:19" ht="24">
      <c r="A783" s="165"/>
      <c r="B783" s="165"/>
      <c r="C783" s="37" t="s">
        <v>41</v>
      </c>
      <c r="D783" s="37" t="s">
        <v>42</v>
      </c>
      <c r="E783" s="165"/>
      <c r="F783" s="165"/>
      <c r="G783" s="165"/>
      <c r="H783" s="165"/>
      <c r="I783" s="165"/>
      <c r="J783" s="165"/>
      <c r="K783" s="37" t="s">
        <v>1465</v>
      </c>
      <c r="L783" s="165"/>
      <c r="M783" s="165"/>
      <c r="N783" s="165"/>
      <c r="O783" s="165"/>
      <c r="P783" s="165"/>
      <c r="Q783" s="165"/>
      <c r="R783" s="165"/>
      <c r="S783" s="165"/>
    </row>
    <row r="784" spans="1:19" ht="24">
      <c r="A784" s="165">
        <v>139</v>
      </c>
      <c r="B784" s="165" t="s">
        <v>4311</v>
      </c>
      <c r="C784" s="37" t="s">
        <v>22</v>
      </c>
      <c r="D784" s="37" t="s">
        <v>1466</v>
      </c>
      <c r="E784" s="165">
        <v>957</v>
      </c>
      <c r="F784" s="165" t="s">
        <v>1467</v>
      </c>
      <c r="G784" s="165" t="s">
        <v>1468</v>
      </c>
      <c r="H784" s="37" t="s">
        <v>1393</v>
      </c>
      <c r="I784" s="165">
        <v>5803051.84</v>
      </c>
      <c r="J784" s="165">
        <v>5434808.03</v>
      </c>
      <c r="K784" s="37" t="s">
        <v>1469</v>
      </c>
      <c r="L784" s="165" t="s">
        <v>1363</v>
      </c>
      <c r="M784" s="165" t="s">
        <v>29</v>
      </c>
      <c r="N784" s="165">
        <v>645.3</v>
      </c>
      <c r="O784" s="165"/>
      <c r="P784" s="165">
        <v>300</v>
      </c>
      <c r="Q784" s="165" t="s">
        <v>30</v>
      </c>
      <c r="R784" s="165" t="s">
        <v>31</v>
      </c>
      <c r="S784" s="165" t="s">
        <v>1470</v>
      </c>
    </row>
    <row r="785" spans="1:19" ht="24">
      <c r="A785" s="165"/>
      <c r="B785" s="165"/>
      <c r="C785" s="37" t="s">
        <v>33</v>
      </c>
      <c r="D785" s="37" t="s">
        <v>121</v>
      </c>
      <c r="E785" s="165"/>
      <c r="F785" s="165"/>
      <c r="G785" s="165"/>
      <c r="H785" s="165" t="s">
        <v>1471</v>
      </c>
      <c r="I785" s="165"/>
      <c r="J785" s="165"/>
      <c r="K785" s="37" t="s">
        <v>1472</v>
      </c>
      <c r="L785" s="165"/>
      <c r="M785" s="165"/>
      <c r="N785" s="165"/>
      <c r="O785" s="165"/>
      <c r="P785" s="165"/>
      <c r="Q785" s="165"/>
      <c r="R785" s="165"/>
      <c r="S785" s="165"/>
    </row>
    <row r="786" spans="1:19" ht="24">
      <c r="A786" s="165"/>
      <c r="B786" s="165"/>
      <c r="C786" s="37" t="s">
        <v>39</v>
      </c>
      <c r="D786" s="37" t="s">
        <v>714</v>
      </c>
      <c r="E786" s="165"/>
      <c r="F786" s="165"/>
      <c r="G786" s="165"/>
      <c r="H786" s="165"/>
      <c r="I786" s="165" t="s">
        <v>1473</v>
      </c>
      <c r="J786" s="165"/>
      <c r="K786" s="37" t="s">
        <v>1474</v>
      </c>
      <c r="L786" s="165"/>
      <c r="M786" s="165"/>
      <c r="N786" s="165"/>
      <c r="O786" s="165"/>
      <c r="P786" s="165"/>
      <c r="Q786" s="165"/>
      <c r="R786" s="165"/>
      <c r="S786" s="165"/>
    </row>
    <row r="787" spans="1:19" ht="24">
      <c r="A787" s="165"/>
      <c r="B787" s="165"/>
      <c r="C787" s="37" t="s">
        <v>41</v>
      </c>
      <c r="D787" s="37" t="s">
        <v>714</v>
      </c>
      <c r="E787" s="165"/>
      <c r="F787" s="165"/>
      <c r="G787" s="165"/>
      <c r="H787" s="165"/>
      <c r="I787" s="165"/>
      <c r="J787" s="165"/>
      <c r="K787" s="37" t="s">
        <v>1475</v>
      </c>
      <c r="L787" s="165"/>
      <c r="M787" s="165"/>
      <c r="N787" s="165"/>
      <c r="O787" s="165"/>
      <c r="P787" s="165"/>
      <c r="Q787" s="165"/>
      <c r="R787" s="165"/>
      <c r="S787" s="165"/>
    </row>
    <row r="788" spans="1:19" ht="24">
      <c r="A788" s="165">
        <v>140</v>
      </c>
      <c r="B788" s="165" t="s">
        <v>4312</v>
      </c>
      <c r="C788" s="37" t="s">
        <v>22</v>
      </c>
      <c r="D788" s="37" t="s">
        <v>1431</v>
      </c>
      <c r="E788" s="165">
        <v>296.7</v>
      </c>
      <c r="F788" s="165" t="s">
        <v>1422</v>
      </c>
      <c r="G788" s="165" t="s">
        <v>1476</v>
      </c>
      <c r="H788" s="37" t="s">
        <v>1477</v>
      </c>
      <c r="I788" s="165" t="s">
        <v>1478</v>
      </c>
      <c r="J788" s="165">
        <v>1859938.28</v>
      </c>
      <c r="K788" s="37" t="s">
        <v>1479</v>
      </c>
      <c r="L788" s="165" t="s">
        <v>1363</v>
      </c>
      <c r="M788" s="165" t="s">
        <v>29</v>
      </c>
      <c r="N788" s="165">
        <v>283.63</v>
      </c>
      <c r="O788" s="165"/>
      <c r="P788" s="165">
        <v>150</v>
      </c>
      <c r="Q788" s="165" t="s">
        <v>30</v>
      </c>
      <c r="R788" s="165" t="s">
        <v>31</v>
      </c>
      <c r="S788" s="165" t="s">
        <v>1480</v>
      </c>
    </row>
    <row r="789" spans="1:19" ht="24">
      <c r="A789" s="165"/>
      <c r="B789" s="165"/>
      <c r="C789" s="37" t="s">
        <v>33</v>
      </c>
      <c r="D789" s="37" t="s">
        <v>1481</v>
      </c>
      <c r="E789" s="165"/>
      <c r="F789" s="165"/>
      <c r="G789" s="165"/>
      <c r="H789" s="165" t="s">
        <v>1482</v>
      </c>
      <c r="I789" s="165"/>
      <c r="J789" s="165"/>
      <c r="K789" s="37" t="s">
        <v>1483</v>
      </c>
      <c r="L789" s="165"/>
      <c r="M789" s="165"/>
      <c r="N789" s="165"/>
      <c r="O789" s="165"/>
      <c r="P789" s="165"/>
      <c r="Q789" s="165"/>
      <c r="R789" s="165"/>
      <c r="S789" s="165"/>
    </row>
    <row r="790" spans="1:19" ht="24">
      <c r="A790" s="165"/>
      <c r="B790" s="165"/>
      <c r="C790" s="37" t="s">
        <v>39</v>
      </c>
      <c r="D790" s="37" t="s">
        <v>40</v>
      </c>
      <c r="E790" s="165"/>
      <c r="F790" s="165"/>
      <c r="G790" s="165"/>
      <c r="H790" s="165"/>
      <c r="I790" s="165"/>
      <c r="J790" s="165"/>
      <c r="K790" s="37" t="s">
        <v>1484</v>
      </c>
      <c r="L790" s="165"/>
      <c r="M790" s="165"/>
      <c r="N790" s="165"/>
      <c r="O790" s="165"/>
      <c r="P790" s="165"/>
      <c r="Q790" s="165"/>
      <c r="R790" s="165"/>
      <c r="S790" s="165"/>
    </row>
    <row r="791" spans="1:19" ht="24">
      <c r="A791" s="165"/>
      <c r="B791" s="165"/>
      <c r="C791" s="37" t="s">
        <v>41</v>
      </c>
      <c r="D791" s="37" t="s">
        <v>42</v>
      </c>
      <c r="E791" s="165"/>
      <c r="F791" s="165"/>
      <c r="G791" s="165"/>
      <c r="H791" s="165"/>
      <c r="I791" s="165"/>
      <c r="J791" s="165"/>
      <c r="K791" s="37" t="s">
        <v>1485</v>
      </c>
      <c r="L791" s="165"/>
      <c r="M791" s="165"/>
      <c r="N791" s="165"/>
      <c r="O791" s="165"/>
      <c r="P791" s="165"/>
      <c r="Q791" s="165"/>
      <c r="R791" s="165"/>
      <c r="S791" s="165"/>
    </row>
    <row r="792" spans="1:19" ht="24">
      <c r="A792" s="165">
        <v>141</v>
      </c>
      <c r="B792" s="165" t="s">
        <v>1486</v>
      </c>
      <c r="C792" s="37" t="s">
        <v>22</v>
      </c>
      <c r="D792" s="37" t="s">
        <v>1487</v>
      </c>
      <c r="E792" s="165">
        <v>931</v>
      </c>
      <c r="F792" s="165" t="s">
        <v>1488</v>
      </c>
      <c r="G792" s="165" t="s">
        <v>1489</v>
      </c>
      <c r="H792" s="37" t="s">
        <v>1490</v>
      </c>
      <c r="I792" s="37">
        <v>7219713.77</v>
      </c>
      <c r="J792" s="165">
        <v>6811077.97</v>
      </c>
      <c r="K792" s="37" t="s">
        <v>1491</v>
      </c>
      <c r="L792" s="165" t="s">
        <v>1363</v>
      </c>
      <c r="M792" s="165" t="s">
        <v>29</v>
      </c>
      <c r="N792" s="165">
        <v>578.5</v>
      </c>
      <c r="O792" s="165"/>
      <c r="P792" s="165">
        <v>150</v>
      </c>
      <c r="Q792" s="165" t="s">
        <v>30</v>
      </c>
      <c r="R792" s="165" t="s">
        <v>31</v>
      </c>
      <c r="S792" s="165" t="s">
        <v>1492</v>
      </c>
    </row>
    <row r="793" spans="1:19" ht="24">
      <c r="A793" s="165"/>
      <c r="B793" s="165"/>
      <c r="C793" s="37" t="s">
        <v>33</v>
      </c>
      <c r="D793" s="37" t="s">
        <v>1493</v>
      </c>
      <c r="E793" s="165"/>
      <c r="F793" s="165"/>
      <c r="G793" s="165"/>
      <c r="H793" s="165" t="s">
        <v>1494</v>
      </c>
      <c r="I793" s="179" t="s">
        <v>1495</v>
      </c>
      <c r="J793" s="165"/>
      <c r="K793" s="37" t="s">
        <v>1496</v>
      </c>
      <c r="L793" s="165"/>
      <c r="M793" s="165"/>
      <c r="N793" s="165"/>
      <c r="O793" s="165"/>
      <c r="P793" s="165"/>
      <c r="Q793" s="165"/>
      <c r="R793" s="165"/>
      <c r="S793" s="165"/>
    </row>
    <row r="794" spans="1:19" ht="24">
      <c r="A794" s="165"/>
      <c r="B794" s="165"/>
      <c r="C794" s="37" t="s">
        <v>39</v>
      </c>
      <c r="D794" s="37" t="s">
        <v>461</v>
      </c>
      <c r="E794" s="165">
        <v>283.3</v>
      </c>
      <c r="F794" s="165"/>
      <c r="G794" s="165"/>
      <c r="H794" s="165"/>
      <c r="I794" s="180"/>
      <c r="J794" s="165">
        <v>2833000</v>
      </c>
      <c r="K794" s="37" t="s">
        <v>1497</v>
      </c>
      <c r="L794" s="165"/>
      <c r="M794" s="165"/>
      <c r="N794" s="165">
        <v>184</v>
      </c>
      <c r="O794" s="165"/>
      <c r="P794" s="165"/>
      <c r="Q794" s="165"/>
      <c r="R794" s="165"/>
      <c r="S794" s="165"/>
    </row>
    <row r="795" spans="1:19" ht="24">
      <c r="A795" s="165"/>
      <c r="B795" s="165"/>
      <c r="C795" s="37" t="s">
        <v>41</v>
      </c>
      <c r="D795" s="37" t="s">
        <v>714</v>
      </c>
      <c r="E795" s="165"/>
      <c r="F795" s="165"/>
      <c r="G795" s="165"/>
      <c r="H795" s="165"/>
      <c r="I795" s="181"/>
      <c r="J795" s="165"/>
      <c r="K795" s="37" t="s">
        <v>1498</v>
      </c>
      <c r="L795" s="165"/>
      <c r="M795" s="165"/>
      <c r="N795" s="165"/>
      <c r="O795" s="165"/>
      <c r="P795" s="165"/>
      <c r="Q795" s="165"/>
      <c r="R795" s="165"/>
      <c r="S795" s="165"/>
    </row>
    <row r="796" spans="1:19" ht="24">
      <c r="A796" s="165">
        <v>142</v>
      </c>
      <c r="B796" s="165" t="s">
        <v>1499</v>
      </c>
      <c r="C796" s="37" t="s">
        <v>22</v>
      </c>
      <c r="D796" s="37" t="s">
        <v>1401</v>
      </c>
      <c r="E796" s="165">
        <v>1076</v>
      </c>
      <c r="F796" s="165" t="s">
        <v>1500</v>
      </c>
      <c r="G796" s="165" t="s">
        <v>1501</v>
      </c>
      <c r="H796" s="37" t="s">
        <v>1502</v>
      </c>
      <c r="I796" s="165">
        <v>9280080.38</v>
      </c>
      <c r="J796" s="165">
        <v>8746969.69</v>
      </c>
      <c r="K796" s="37" t="s">
        <v>1503</v>
      </c>
      <c r="L796" s="165" t="s">
        <v>28</v>
      </c>
      <c r="M796" s="165" t="s">
        <v>29</v>
      </c>
      <c r="N796" s="165">
        <v>743.4</v>
      </c>
      <c r="O796" s="165" t="s">
        <v>1504</v>
      </c>
      <c r="P796" s="165">
        <v>200</v>
      </c>
      <c r="Q796" s="165" t="s">
        <v>30</v>
      </c>
      <c r="R796" s="165" t="s">
        <v>31</v>
      </c>
      <c r="S796" s="165" t="s">
        <v>1505</v>
      </c>
    </row>
    <row r="797" spans="1:19" ht="24">
      <c r="A797" s="165"/>
      <c r="B797" s="165"/>
      <c r="C797" s="37" t="s">
        <v>33</v>
      </c>
      <c r="D797" s="37" t="s">
        <v>1220</v>
      </c>
      <c r="E797" s="165"/>
      <c r="F797" s="165"/>
      <c r="G797" s="165"/>
      <c r="H797" s="165" t="s">
        <v>1506</v>
      </c>
      <c r="I797" s="165"/>
      <c r="J797" s="165"/>
      <c r="K797" s="37" t="s">
        <v>1507</v>
      </c>
      <c r="L797" s="165"/>
      <c r="M797" s="165"/>
      <c r="N797" s="165"/>
      <c r="O797" s="165"/>
      <c r="P797" s="165"/>
      <c r="Q797" s="165"/>
      <c r="R797" s="165"/>
      <c r="S797" s="165"/>
    </row>
    <row r="798" spans="1:19" ht="24">
      <c r="A798" s="165"/>
      <c r="B798" s="165"/>
      <c r="C798" s="37" t="s">
        <v>39</v>
      </c>
      <c r="D798" s="37" t="s">
        <v>461</v>
      </c>
      <c r="E798" s="165"/>
      <c r="F798" s="165"/>
      <c r="G798" s="165"/>
      <c r="H798" s="165"/>
      <c r="I798" s="180" t="s">
        <v>1508</v>
      </c>
      <c r="J798" s="165"/>
      <c r="K798" s="37" t="s">
        <v>1509</v>
      </c>
      <c r="L798" s="165"/>
      <c r="M798" s="165"/>
      <c r="N798" s="165"/>
      <c r="O798" s="165"/>
      <c r="P798" s="165"/>
      <c r="Q798" s="165"/>
      <c r="R798" s="165"/>
      <c r="S798" s="165"/>
    </row>
    <row r="799" spans="1:19" ht="24">
      <c r="A799" s="165"/>
      <c r="B799" s="165"/>
      <c r="C799" s="37" t="s">
        <v>41</v>
      </c>
      <c r="D799" s="37" t="s">
        <v>42</v>
      </c>
      <c r="E799" s="165"/>
      <c r="F799" s="165"/>
      <c r="G799" s="165"/>
      <c r="H799" s="165"/>
      <c r="I799" s="181"/>
      <c r="J799" s="165"/>
      <c r="K799" s="37" t="s">
        <v>1510</v>
      </c>
      <c r="L799" s="165"/>
      <c r="M799" s="165"/>
      <c r="N799" s="165"/>
      <c r="O799" s="165"/>
      <c r="P799" s="165"/>
      <c r="Q799" s="165"/>
      <c r="R799" s="165"/>
      <c r="S799" s="165"/>
    </row>
    <row r="800" spans="1:19" ht="18.75" customHeight="1">
      <c r="A800" s="165">
        <v>143</v>
      </c>
      <c r="B800" s="165" t="s">
        <v>1511</v>
      </c>
      <c r="C800" s="37" t="s">
        <v>22</v>
      </c>
      <c r="D800" s="37" t="s">
        <v>1487</v>
      </c>
      <c r="E800" s="165">
        <v>129</v>
      </c>
      <c r="F800" s="165" t="s">
        <v>1512</v>
      </c>
      <c r="G800" s="165" t="s">
        <v>1513</v>
      </c>
      <c r="H800" s="37" t="s">
        <v>288</v>
      </c>
      <c r="I800" s="179">
        <v>1045040.74</v>
      </c>
      <c r="J800" s="165">
        <v>1003657.09</v>
      </c>
      <c r="K800" s="37" t="s">
        <v>1514</v>
      </c>
      <c r="L800" s="165" t="s">
        <v>28</v>
      </c>
      <c r="M800" s="165" t="s">
        <v>29</v>
      </c>
      <c r="N800" s="165">
        <v>81.63</v>
      </c>
      <c r="O800" s="165"/>
      <c r="P800" s="165">
        <v>120</v>
      </c>
      <c r="Q800" s="165" t="s">
        <v>30</v>
      </c>
      <c r="R800" s="165" t="s">
        <v>31</v>
      </c>
      <c r="S800" s="165" t="s">
        <v>1515</v>
      </c>
    </row>
    <row r="801" spans="1:19" ht="18.75" customHeight="1">
      <c r="A801" s="165"/>
      <c r="B801" s="165"/>
      <c r="C801" s="37" t="s">
        <v>33</v>
      </c>
      <c r="D801" s="37" t="s">
        <v>1516</v>
      </c>
      <c r="E801" s="165"/>
      <c r="F801" s="165"/>
      <c r="G801" s="165"/>
      <c r="H801" s="165" t="s">
        <v>1517</v>
      </c>
      <c r="I801" s="181"/>
      <c r="J801" s="165"/>
      <c r="K801" s="37" t="s">
        <v>1518</v>
      </c>
      <c r="L801" s="165"/>
      <c r="M801" s="165"/>
      <c r="N801" s="165"/>
      <c r="O801" s="165"/>
      <c r="P801" s="165"/>
      <c r="Q801" s="165"/>
      <c r="R801" s="165"/>
      <c r="S801" s="165"/>
    </row>
    <row r="802" spans="1:19" ht="18.75" customHeight="1">
      <c r="A802" s="165"/>
      <c r="B802" s="165"/>
      <c r="C802" s="37" t="s">
        <v>39</v>
      </c>
      <c r="D802" s="37" t="s">
        <v>461</v>
      </c>
      <c r="E802" s="165"/>
      <c r="F802" s="165"/>
      <c r="G802" s="165"/>
      <c r="H802" s="165"/>
      <c r="I802" s="179" t="s">
        <v>1519</v>
      </c>
      <c r="J802" s="165"/>
      <c r="K802" s="37" t="s">
        <v>1520</v>
      </c>
      <c r="L802" s="165"/>
      <c r="M802" s="165"/>
      <c r="N802" s="165"/>
      <c r="O802" s="165"/>
      <c r="P802" s="165"/>
      <c r="Q802" s="165"/>
      <c r="R802" s="165"/>
      <c r="S802" s="165"/>
    </row>
    <row r="803" spans="1:19" ht="18.75" customHeight="1">
      <c r="A803" s="165"/>
      <c r="B803" s="165"/>
      <c r="C803" s="37" t="s">
        <v>41</v>
      </c>
      <c r="D803" s="37" t="s">
        <v>502</v>
      </c>
      <c r="E803" s="165"/>
      <c r="F803" s="165"/>
      <c r="G803" s="165"/>
      <c r="H803" s="165"/>
      <c r="I803" s="181"/>
      <c r="J803" s="165"/>
      <c r="K803" s="37" t="s">
        <v>1521</v>
      </c>
      <c r="L803" s="165"/>
      <c r="M803" s="165"/>
      <c r="N803" s="165"/>
      <c r="O803" s="165"/>
      <c r="P803" s="165"/>
      <c r="Q803" s="165"/>
      <c r="R803" s="165"/>
      <c r="S803" s="165"/>
    </row>
    <row r="804" spans="1:19" ht="27" customHeight="1">
      <c r="A804" s="165">
        <v>144</v>
      </c>
      <c r="B804" s="165" t="s">
        <v>1522</v>
      </c>
      <c r="C804" s="37" t="s">
        <v>22</v>
      </c>
      <c r="D804" s="37" t="s">
        <v>1487</v>
      </c>
      <c r="E804" s="165">
        <v>159</v>
      </c>
      <c r="F804" s="165" t="s">
        <v>1523</v>
      </c>
      <c r="G804" s="165" t="s">
        <v>1524</v>
      </c>
      <c r="H804" s="37" t="s">
        <v>288</v>
      </c>
      <c r="I804" s="165">
        <v>1319482.45</v>
      </c>
      <c r="J804" s="165">
        <v>1260271.88</v>
      </c>
      <c r="K804" s="37" t="s">
        <v>1514</v>
      </c>
      <c r="L804" s="165" t="s">
        <v>28</v>
      </c>
      <c r="M804" s="165" t="s">
        <v>950</v>
      </c>
      <c r="N804" s="165">
        <v>100.8</v>
      </c>
      <c r="O804" s="165"/>
      <c r="P804" s="165">
        <v>120</v>
      </c>
      <c r="Q804" s="170" t="s">
        <v>30</v>
      </c>
      <c r="R804" s="165" t="s">
        <v>31</v>
      </c>
      <c r="S804" s="165" t="s">
        <v>1525</v>
      </c>
    </row>
    <row r="805" spans="1:19" ht="22.5" customHeight="1">
      <c r="A805" s="165"/>
      <c r="B805" s="165"/>
      <c r="C805" s="37" t="s">
        <v>33</v>
      </c>
      <c r="D805" s="37" t="s">
        <v>169</v>
      </c>
      <c r="E805" s="165"/>
      <c r="F805" s="165"/>
      <c r="G805" s="165"/>
      <c r="H805" s="165" t="s">
        <v>1517</v>
      </c>
      <c r="I805" s="165"/>
      <c r="J805" s="165"/>
      <c r="K805" s="37" t="s">
        <v>1518</v>
      </c>
      <c r="L805" s="165"/>
      <c r="M805" s="165"/>
      <c r="N805" s="165"/>
      <c r="O805" s="165"/>
      <c r="P805" s="165"/>
      <c r="Q805" s="170"/>
      <c r="R805" s="165"/>
      <c r="S805" s="165"/>
    </row>
    <row r="806" spans="1:19" ht="24.75" customHeight="1">
      <c r="A806" s="165"/>
      <c r="B806" s="165"/>
      <c r="C806" s="37" t="s">
        <v>39</v>
      </c>
      <c r="D806" s="37" t="s">
        <v>461</v>
      </c>
      <c r="E806" s="165"/>
      <c r="F806" s="165"/>
      <c r="G806" s="165"/>
      <c r="H806" s="165"/>
      <c r="I806" s="180" t="s">
        <v>1526</v>
      </c>
      <c r="J806" s="165"/>
      <c r="K806" s="37" t="s">
        <v>1520</v>
      </c>
      <c r="L806" s="165"/>
      <c r="M806" s="165"/>
      <c r="N806" s="165"/>
      <c r="O806" s="165"/>
      <c r="P806" s="165"/>
      <c r="Q806" s="170"/>
      <c r="R806" s="165"/>
      <c r="S806" s="165"/>
    </row>
    <row r="807" spans="1:19" ht="24">
      <c r="A807" s="165"/>
      <c r="B807" s="165"/>
      <c r="C807" s="37" t="s">
        <v>41</v>
      </c>
      <c r="D807" s="37" t="s">
        <v>502</v>
      </c>
      <c r="E807" s="165"/>
      <c r="F807" s="165"/>
      <c r="G807" s="165"/>
      <c r="H807" s="165"/>
      <c r="I807" s="181"/>
      <c r="J807" s="165"/>
      <c r="K807" s="37" t="s">
        <v>1521</v>
      </c>
      <c r="L807" s="165"/>
      <c r="M807" s="165"/>
      <c r="N807" s="165"/>
      <c r="O807" s="165"/>
      <c r="P807" s="165"/>
      <c r="Q807" s="170"/>
      <c r="R807" s="165"/>
      <c r="S807" s="165"/>
    </row>
    <row r="808" spans="1:19" ht="24">
      <c r="A808" s="165">
        <v>145</v>
      </c>
      <c r="B808" s="165" t="s">
        <v>1527</v>
      </c>
      <c r="C808" s="37" t="s">
        <v>22</v>
      </c>
      <c r="D808" s="37" t="s">
        <v>1390</v>
      </c>
      <c r="E808" s="165">
        <v>1235.5</v>
      </c>
      <c r="F808" s="165" t="s">
        <v>1528</v>
      </c>
      <c r="G808" s="165" t="s">
        <v>1529</v>
      </c>
      <c r="H808" s="37" t="s">
        <v>1457</v>
      </c>
      <c r="I808" s="165" t="s">
        <v>1530</v>
      </c>
      <c r="J808" s="165">
        <v>7845352.33</v>
      </c>
      <c r="K808" s="37" t="s">
        <v>1531</v>
      </c>
      <c r="L808" s="165" t="s">
        <v>28</v>
      </c>
      <c r="M808" s="188" t="s">
        <v>29</v>
      </c>
      <c r="N808" s="165">
        <v>887.26</v>
      </c>
      <c r="O808" s="165"/>
      <c r="P808" s="165">
        <v>270</v>
      </c>
      <c r="Q808" s="165" t="s">
        <v>30</v>
      </c>
      <c r="R808" s="165" t="s">
        <v>31</v>
      </c>
      <c r="S808" s="165" t="s">
        <v>1532</v>
      </c>
    </row>
    <row r="809" spans="1:19" ht="24">
      <c r="A809" s="165"/>
      <c r="B809" s="165"/>
      <c r="C809" s="37" t="s">
        <v>33</v>
      </c>
      <c r="D809" s="37" t="s">
        <v>701</v>
      </c>
      <c r="E809" s="165"/>
      <c r="F809" s="165"/>
      <c r="G809" s="165"/>
      <c r="H809" s="165" t="s">
        <v>1533</v>
      </c>
      <c r="I809" s="165"/>
      <c r="J809" s="165"/>
      <c r="K809" s="37" t="s">
        <v>1534</v>
      </c>
      <c r="L809" s="165"/>
      <c r="M809" s="188"/>
      <c r="N809" s="165"/>
      <c r="O809" s="165"/>
      <c r="P809" s="165"/>
      <c r="Q809" s="165"/>
      <c r="R809" s="165"/>
      <c r="S809" s="165"/>
    </row>
    <row r="810" spans="1:19" ht="24">
      <c r="A810" s="165"/>
      <c r="B810" s="165"/>
      <c r="C810" s="37" t="s">
        <v>39</v>
      </c>
      <c r="D810" s="37" t="s">
        <v>461</v>
      </c>
      <c r="E810" s="165">
        <v>123.1</v>
      </c>
      <c r="F810" s="165"/>
      <c r="G810" s="165"/>
      <c r="H810" s="165"/>
      <c r="I810" s="165" t="s">
        <v>1535</v>
      </c>
      <c r="J810" s="165">
        <v>1231000</v>
      </c>
      <c r="K810" s="37" t="s">
        <v>1536</v>
      </c>
      <c r="L810" s="165"/>
      <c r="M810" s="188"/>
      <c r="N810" s="165"/>
      <c r="O810" s="165"/>
      <c r="P810" s="165"/>
      <c r="Q810" s="165"/>
      <c r="R810" s="165"/>
      <c r="S810" s="165"/>
    </row>
    <row r="811" spans="1:19" ht="24">
      <c r="A811" s="165"/>
      <c r="B811" s="165"/>
      <c r="C811" s="37" t="s">
        <v>41</v>
      </c>
      <c r="D811" s="37" t="s">
        <v>42</v>
      </c>
      <c r="E811" s="165"/>
      <c r="F811" s="165"/>
      <c r="G811" s="165"/>
      <c r="H811" s="165"/>
      <c r="I811" s="165"/>
      <c r="J811" s="165"/>
      <c r="K811" s="37" t="s">
        <v>1537</v>
      </c>
      <c r="L811" s="165"/>
      <c r="M811" s="188"/>
      <c r="N811" s="165"/>
      <c r="O811" s="165"/>
      <c r="P811" s="165"/>
      <c r="Q811" s="165"/>
      <c r="R811" s="165"/>
      <c r="S811" s="165"/>
    </row>
    <row r="812" spans="1:19" ht="24">
      <c r="A812" s="165">
        <v>146</v>
      </c>
      <c r="B812" s="165" t="s">
        <v>1538</v>
      </c>
      <c r="C812" s="37" t="s">
        <v>22</v>
      </c>
      <c r="D812" s="37" t="s">
        <v>1539</v>
      </c>
      <c r="E812" s="165">
        <v>4309</v>
      </c>
      <c r="F812" s="165" t="s">
        <v>1540</v>
      </c>
      <c r="G812" s="165" t="s">
        <v>1541</v>
      </c>
      <c r="H812" s="37" t="s">
        <v>1542</v>
      </c>
      <c r="I812" s="165">
        <v>18140000</v>
      </c>
      <c r="J812" s="165">
        <v>17279788.32</v>
      </c>
      <c r="K812" s="37" t="s">
        <v>1543</v>
      </c>
      <c r="L812" s="165" t="s">
        <v>28</v>
      </c>
      <c r="M812" s="188" t="s">
        <v>29</v>
      </c>
      <c r="N812" s="165">
        <v>2803.43</v>
      </c>
      <c r="O812" s="165"/>
      <c r="P812" s="165">
        <v>540</v>
      </c>
      <c r="Q812" s="165" t="s">
        <v>30</v>
      </c>
      <c r="R812" s="165" t="s">
        <v>31</v>
      </c>
      <c r="S812" s="165" t="s">
        <v>1544</v>
      </c>
    </row>
    <row r="813" spans="1:19" ht="24">
      <c r="A813" s="165"/>
      <c r="B813" s="165"/>
      <c r="C813" s="37" t="s">
        <v>33</v>
      </c>
      <c r="D813" s="37" t="s">
        <v>1545</v>
      </c>
      <c r="E813" s="165"/>
      <c r="F813" s="165"/>
      <c r="G813" s="165"/>
      <c r="H813" s="165" t="s">
        <v>1546</v>
      </c>
      <c r="I813" s="165"/>
      <c r="J813" s="165"/>
      <c r="K813" s="37" t="s">
        <v>1366</v>
      </c>
      <c r="L813" s="165"/>
      <c r="M813" s="188"/>
      <c r="N813" s="165"/>
      <c r="O813" s="165"/>
      <c r="P813" s="165"/>
      <c r="Q813" s="165"/>
      <c r="R813" s="165"/>
      <c r="S813" s="165"/>
    </row>
    <row r="814" spans="1:19" ht="24">
      <c r="A814" s="165"/>
      <c r="B814" s="165"/>
      <c r="C814" s="37" t="s">
        <v>39</v>
      </c>
      <c r="D814" s="37" t="s">
        <v>1547</v>
      </c>
      <c r="E814" s="165"/>
      <c r="F814" s="165"/>
      <c r="G814" s="165"/>
      <c r="H814" s="165"/>
      <c r="I814" s="165" t="s">
        <v>1548</v>
      </c>
      <c r="J814" s="37">
        <v>4538231.51</v>
      </c>
      <c r="K814" s="37" t="s">
        <v>1549</v>
      </c>
      <c r="L814" s="165"/>
      <c r="M814" s="188"/>
      <c r="N814" s="165"/>
      <c r="O814" s="165"/>
      <c r="P814" s="165"/>
      <c r="Q814" s="165"/>
      <c r="R814" s="165"/>
      <c r="S814" s="165"/>
    </row>
    <row r="815" spans="1:19" ht="24">
      <c r="A815" s="165"/>
      <c r="B815" s="165"/>
      <c r="C815" s="37" t="s">
        <v>41</v>
      </c>
      <c r="D815" s="37" t="s">
        <v>1166</v>
      </c>
      <c r="E815" s="165"/>
      <c r="F815" s="165"/>
      <c r="G815" s="165"/>
      <c r="H815" s="165"/>
      <c r="I815" s="165"/>
      <c r="J815" s="37">
        <v>4760000</v>
      </c>
      <c r="K815" s="37" t="s">
        <v>1550</v>
      </c>
      <c r="L815" s="165"/>
      <c r="M815" s="188"/>
      <c r="N815" s="165"/>
      <c r="O815" s="165"/>
      <c r="P815" s="165"/>
      <c r="Q815" s="165"/>
      <c r="R815" s="165"/>
      <c r="S815" s="165"/>
    </row>
    <row r="816" spans="1:19" ht="24" customHeight="1">
      <c r="A816" s="165">
        <v>147</v>
      </c>
      <c r="B816" s="175" t="s">
        <v>1551</v>
      </c>
      <c r="C816" s="37" t="s">
        <v>22</v>
      </c>
      <c r="D816" s="37" t="s">
        <v>1539</v>
      </c>
      <c r="E816" s="165">
        <v>49.9</v>
      </c>
      <c r="F816" s="165" t="s">
        <v>1540</v>
      </c>
      <c r="G816" s="165" t="s">
        <v>1552</v>
      </c>
      <c r="H816" s="37" t="s">
        <v>1553</v>
      </c>
      <c r="I816" s="165">
        <v>396477.77</v>
      </c>
      <c r="J816" s="165">
        <v>388024.52</v>
      </c>
      <c r="K816" s="37" t="s">
        <v>1554</v>
      </c>
      <c r="L816" s="165" t="s">
        <v>28</v>
      </c>
      <c r="M816" s="188" t="s">
        <v>29</v>
      </c>
      <c r="N816" s="165">
        <v>38.8</v>
      </c>
      <c r="O816" s="175" t="s">
        <v>1555</v>
      </c>
      <c r="P816" s="165">
        <v>30</v>
      </c>
      <c r="Q816" s="165" t="s">
        <v>30</v>
      </c>
      <c r="R816" s="165" t="s">
        <v>31</v>
      </c>
      <c r="S816" s="165" t="s">
        <v>1556</v>
      </c>
    </row>
    <row r="817" spans="1:19" ht="24">
      <c r="A817" s="165"/>
      <c r="B817" s="175"/>
      <c r="C817" s="37" t="s">
        <v>33</v>
      </c>
      <c r="D817" s="37" t="s">
        <v>638</v>
      </c>
      <c r="E817" s="165"/>
      <c r="F817" s="165"/>
      <c r="G817" s="165"/>
      <c r="H817" s="165" t="s">
        <v>4313</v>
      </c>
      <c r="I817" s="165"/>
      <c r="J817" s="165"/>
      <c r="K817" s="37" t="s">
        <v>1557</v>
      </c>
      <c r="L817" s="165"/>
      <c r="M817" s="188"/>
      <c r="N817" s="165"/>
      <c r="O817" s="175"/>
      <c r="P817" s="165"/>
      <c r="Q817" s="165"/>
      <c r="R817" s="165"/>
      <c r="S817" s="165"/>
    </row>
    <row r="818" spans="1:19" ht="24">
      <c r="A818" s="165"/>
      <c r="B818" s="175"/>
      <c r="C818" s="37" t="s">
        <v>39</v>
      </c>
      <c r="D818" s="37" t="s">
        <v>1547</v>
      </c>
      <c r="E818" s="165"/>
      <c r="F818" s="165"/>
      <c r="G818" s="165"/>
      <c r="H818" s="165"/>
      <c r="I818" s="175" t="s">
        <v>1558</v>
      </c>
      <c r="J818" s="165"/>
      <c r="K818" s="37" t="s">
        <v>1559</v>
      </c>
      <c r="L818" s="165"/>
      <c r="M818" s="188"/>
      <c r="N818" s="165"/>
      <c r="O818" s="175"/>
      <c r="P818" s="165"/>
      <c r="Q818" s="165"/>
      <c r="R818" s="165"/>
      <c r="S818" s="165"/>
    </row>
    <row r="819" spans="1:19" ht="24">
      <c r="A819" s="165"/>
      <c r="B819" s="175"/>
      <c r="C819" s="37" t="s">
        <v>41</v>
      </c>
      <c r="D819" s="37" t="s">
        <v>1166</v>
      </c>
      <c r="E819" s="165"/>
      <c r="F819" s="165"/>
      <c r="G819" s="165"/>
      <c r="H819" s="165"/>
      <c r="I819" s="175"/>
      <c r="J819" s="165"/>
      <c r="K819" s="37" t="s">
        <v>1560</v>
      </c>
      <c r="L819" s="165"/>
      <c r="M819" s="188"/>
      <c r="N819" s="165"/>
      <c r="O819" s="175"/>
      <c r="P819" s="165"/>
      <c r="Q819" s="165"/>
      <c r="R819" s="165"/>
      <c r="S819" s="165"/>
    </row>
    <row r="820" spans="1:19" ht="36">
      <c r="A820" s="165">
        <v>148</v>
      </c>
      <c r="B820" s="165" t="s">
        <v>1561</v>
      </c>
      <c r="C820" s="37" t="s">
        <v>22</v>
      </c>
      <c r="D820" s="37" t="s">
        <v>1431</v>
      </c>
      <c r="E820" s="165">
        <v>998</v>
      </c>
      <c r="F820" s="165" t="s">
        <v>1422</v>
      </c>
      <c r="G820" s="165" t="s">
        <v>1562</v>
      </c>
      <c r="H820" s="37" t="s">
        <v>1563</v>
      </c>
      <c r="I820" s="165">
        <v>9993700.49</v>
      </c>
      <c r="J820" s="165">
        <v>9372986.68</v>
      </c>
      <c r="K820" s="37" t="s">
        <v>1564</v>
      </c>
      <c r="L820" s="165" t="s">
        <v>28</v>
      </c>
      <c r="M820" s="188" t="s">
        <v>29</v>
      </c>
      <c r="N820" s="165">
        <v>722.93</v>
      </c>
      <c r="O820" s="165"/>
      <c r="P820" s="165">
        <v>180</v>
      </c>
      <c r="Q820" s="165" t="s">
        <v>30</v>
      </c>
      <c r="R820" s="165" t="s">
        <v>31</v>
      </c>
      <c r="S820" s="165" t="s">
        <v>1107</v>
      </c>
    </row>
    <row r="821" spans="1:19" ht="24">
      <c r="A821" s="165"/>
      <c r="B821" s="165"/>
      <c r="C821" s="37" t="s">
        <v>33</v>
      </c>
      <c r="D821" s="37" t="s">
        <v>273</v>
      </c>
      <c r="E821" s="165"/>
      <c r="F821" s="165"/>
      <c r="G821" s="165"/>
      <c r="H821" s="165" t="s">
        <v>1565</v>
      </c>
      <c r="I821" s="165"/>
      <c r="J821" s="165"/>
      <c r="K821" s="37" t="s">
        <v>1566</v>
      </c>
      <c r="L821" s="165"/>
      <c r="M821" s="188"/>
      <c r="N821" s="165"/>
      <c r="O821" s="165"/>
      <c r="P821" s="165"/>
      <c r="Q821" s="165"/>
      <c r="R821" s="165"/>
      <c r="S821" s="165"/>
    </row>
    <row r="822" spans="1:19" ht="24">
      <c r="A822" s="165"/>
      <c r="B822" s="165"/>
      <c r="C822" s="37" t="s">
        <v>39</v>
      </c>
      <c r="D822" s="37" t="s">
        <v>40</v>
      </c>
      <c r="E822" s="165">
        <v>350</v>
      </c>
      <c r="F822" s="165"/>
      <c r="G822" s="165"/>
      <c r="H822" s="165"/>
      <c r="I822" s="165" t="s">
        <v>1567</v>
      </c>
      <c r="J822" s="165">
        <v>3500000</v>
      </c>
      <c r="K822" s="37" t="s">
        <v>1568</v>
      </c>
      <c r="L822" s="165"/>
      <c r="M822" s="188"/>
      <c r="N822" s="165"/>
      <c r="O822" s="165"/>
      <c r="P822" s="165"/>
      <c r="Q822" s="165"/>
      <c r="R822" s="165"/>
      <c r="S822" s="165"/>
    </row>
    <row r="823" spans="1:19" ht="24">
      <c r="A823" s="165"/>
      <c r="B823" s="165"/>
      <c r="C823" s="37" t="s">
        <v>41</v>
      </c>
      <c r="D823" s="37" t="s">
        <v>42</v>
      </c>
      <c r="E823" s="165"/>
      <c r="F823" s="165"/>
      <c r="G823" s="165"/>
      <c r="H823" s="165"/>
      <c r="I823" s="165"/>
      <c r="J823" s="165"/>
      <c r="K823" s="37" t="s">
        <v>1569</v>
      </c>
      <c r="L823" s="165"/>
      <c r="M823" s="188"/>
      <c r="N823" s="165"/>
      <c r="O823" s="165"/>
      <c r="P823" s="165"/>
      <c r="Q823" s="165"/>
      <c r="R823" s="165"/>
      <c r="S823" s="165"/>
    </row>
    <row r="824" spans="1:19" ht="24">
      <c r="A824" s="165">
        <v>149</v>
      </c>
      <c r="B824" s="165" t="s">
        <v>1570</v>
      </c>
      <c r="C824" s="37" t="s">
        <v>22</v>
      </c>
      <c r="D824" s="37" t="s">
        <v>1431</v>
      </c>
      <c r="E824" s="165">
        <v>350</v>
      </c>
      <c r="F824" s="165" t="s">
        <v>1422</v>
      </c>
      <c r="G824" s="165" t="s">
        <v>1571</v>
      </c>
      <c r="H824" s="37" t="s">
        <v>1572</v>
      </c>
      <c r="I824" s="165">
        <v>1936625.93</v>
      </c>
      <c r="J824" s="165">
        <v>1840961.62</v>
      </c>
      <c r="K824" s="37" t="s">
        <v>1573</v>
      </c>
      <c r="L824" s="165" t="s">
        <v>28</v>
      </c>
      <c r="M824" s="188" t="s">
        <v>29</v>
      </c>
      <c r="N824" s="165">
        <v>125.37</v>
      </c>
      <c r="O824" s="165"/>
      <c r="P824" s="165">
        <v>120</v>
      </c>
      <c r="Q824" s="165" t="s">
        <v>30</v>
      </c>
      <c r="R824" s="165" t="s">
        <v>31</v>
      </c>
      <c r="S824" s="165" t="s">
        <v>1107</v>
      </c>
    </row>
    <row r="825" spans="1:19" ht="24">
      <c r="A825" s="165"/>
      <c r="B825" s="165"/>
      <c r="C825" s="37" t="s">
        <v>33</v>
      </c>
      <c r="D825" s="37" t="s">
        <v>1574</v>
      </c>
      <c r="E825" s="165"/>
      <c r="F825" s="165"/>
      <c r="G825" s="165"/>
      <c r="H825" s="165" t="s">
        <v>1575</v>
      </c>
      <c r="I825" s="165"/>
      <c r="J825" s="165"/>
      <c r="K825" s="37" t="s">
        <v>1576</v>
      </c>
      <c r="L825" s="165"/>
      <c r="M825" s="188"/>
      <c r="N825" s="165"/>
      <c r="O825" s="165"/>
      <c r="P825" s="165"/>
      <c r="Q825" s="165"/>
      <c r="R825" s="165"/>
      <c r="S825" s="165"/>
    </row>
    <row r="826" spans="1:19" ht="24">
      <c r="A826" s="165"/>
      <c r="B826" s="165"/>
      <c r="C826" s="37" t="s">
        <v>39</v>
      </c>
      <c r="D826" s="37" t="s">
        <v>40</v>
      </c>
      <c r="E826" s="165"/>
      <c r="F826" s="165"/>
      <c r="G826" s="165"/>
      <c r="H826" s="165"/>
      <c r="I826" s="165" t="s">
        <v>1577</v>
      </c>
      <c r="J826" s="165">
        <v>1640000</v>
      </c>
      <c r="K826" s="37" t="s">
        <v>1578</v>
      </c>
      <c r="L826" s="165"/>
      <c r="M826" s="188"/>
      <c r="N826" s="165"/>
      <c r="O826" s="165"/>
      <c r="P826" s="165"/>
      <c r="Q826" s="165"/>
      <c r="R826" s="165"/>
      <c r="S826" s="165"/>
    </row>
    <row r="827" spans="1:19" ht="24">
      <c r="A827" s="165"/>
      <c r="B827" s="165"/>
      <c r="C827" s="37" t="s">
        <v>41</v>
      </c>
      <c r="D827" s="37" t="s">
        <v>42</v>
      </c>
      <c r="E827" s="165"/>
      <c r="F827" s="165"/>
      <c r="G827" s="165"/>
      <c r="H827" s="165"/>
      <c r="I827" s="165"/>
      <c r="J827" s="165"/>
      <c r="K827" s="37" t="s">
        <v>925</v>
      </c>
      <c r="L827" s="165"/>
      <c r="M827" s="188"/>
      <c r="N827" s="165"/>
      <c r="O827" s="165"/>
      <c r="P827" s="165"/>
      <c r="Q827" s="165"/>
      <c r="R827" s="165"/>
      <c r="S827" s="165"/>
    </row>
    <row r="828" spans="1:19" ht="36">
      <c r="A828" s="165">
        <v>150</v>
      </c>
      <c r="B828" s="165" t="s">
        <v>1579</v>
      </c>
      <c r="C828" s="37" t="s">
        <v>22</v>
      </c>
      <c r="D828" s="37" t="s">
        <v>1580</v>
      </c>
      <c r="E828" s="165">
        <v>220</v>
      </c>
      <c r="F828" s="165" t="s">
        <v>1350</v>
      </c>
      <c r="G828" s="165" t="s">
        <v>1581</v>
      </c>
      <c r="H828" s="37" t="s">
        <v>1582</v>
      </c>
      <c r="I828" s="179">
        <v>1937219.08</v>
      </c>
      <c r="J828" s="165">
        <v>1819118.28</v>
      </c>
      <c r="K828" s="37" t="s">
        <v>1190</v>
      </c>
      <c r="L828" s="165" t="s">
        <v>28</v>
      </c>
      <c r="M828" s="165" t="s">
        <v>29</v>
      </c>
      <c r="N828" s="165">
        <v>154.6</v>
      </c>
      <c r="O828" s="165"/>
      <c r="P828" s="165">
        <v>150</v>
      </c>
      <c r="Q828" s="165" t="s">
        <v>30</v>
      </c>
      <c r="R828" s="165" t="s">
        <v>31</v>
      </c>
      <c r="S828" s="165" t="s">
        <v>1583</v>
      </c>
    </row>
    <row r="829" spans="1:19" ht="24">
      <c r="A829" s="165"/>
      <c r="B829" s="165"/>
      <c r="C829" s="37" t="s">
        <v>33</v>
      </c>
      <c r="D829" s="37" t="s">
        <v>318</v>
      </c>
      <c r="E829" s="165"/>
      <c r="F829" s="165"/>
      <c r="G829" s="165"/>
      <c r="H829" s="165" t="s">
        <v>1584</v>
      </c>
      <c r="I829" s="181"/>
      <c r="J829" s="165"/>
      <c r="K829" s="37" t="s">
        <v>1585</v>
      </c>
      <c r="L829" s="165"/>
      <c r="M829" s="165"/>
      <c r="N829" s="165"/>
      <c r="O829" s="165"/>
      <c r="P829" s="165"/>
      <c r="Q829" s="165"/>
      <c r="R829" s="165"/>
      <c r="S829" s="165"/>
    </row>
    <row r="830" spans="1:19" ht="24">
      <c r="A830" s="165"/>
      <c r="B830" s="165"/>
      <c r="C830" s="37" t="s">
        <v>39</v>
      </c>
      <c r="D830" s="37" t="s">
        <v>461</v>
      </c>
      <c r="E830" s="165"/>
      <c r="F830" s="165"/>
      <c r="G830" s="165"/>
      <c r="H830" s="165"/>
      <c r="I830" s="165" t="s">
        <v>1586</v>
      </c>
      <c r="J830" s="165"/>
      <c r="K830" s="37" t="s">
        <v>1587</v>
      </c>
      <c r="L830" s="165"/>
      <c r="M830" s="165"/>
      <c r="N830" s="165"/>
      <c r="O830" s="165"/>
      <c r="P830" s="165"/>
      <c r="Q830" s="165"/>
      <c r="R830" s="165"/>
      <c r="S830" s="165"/>
    </row>
    <row r="831" spans="1:19" ht="24">
      <c r="A831" s="165"/>
      <c r="B831" s="165"/>
      <c r="C831" s="37" t="s">
        <v>41</v>
      </c>
      <c r="D831" s="37" t="s">
        <v>1588</v>
      </c>
      <c r="E831" s="165"/>
      <c r="F831" s="165"/>
      <c r="G831" s="165"/>
      <c r="H831" s="165"/>
      <c r="I831" s="165"/>
      <c r="J831" s="165"/>
      <c r="K831" s="37" t="s">
        <v>1589</v>
      </c>
      <c r="L831" s="165"/>
      <c r="M831" s="165"/>
      <c r="N831" s="165"/>
      <c r="O831" s="165"/>
      <c r="P831" s="165"/>
      <c r="Q831" s="165"/>
      <c r="R831" s="165"/>
      <c r="S831" s="165"/>
    </row>
    <row r="832" spans="1:19" ht="24">
      <c r="A832" s="165">
        <v>151</v>
      </c>
      <c r="B832" s="165" t="s">
        <v>1590</v>
      </c>
      <c r="C832" s="37" t="s">
        <v>22</v>
      </c>
      <c r="D832" s="37" t="s">
        <v>1591</v>
      </c>
      <c r="E832" s="165">
        <v>1500</v>
      </c>
      <c r="F832" s="165" t="s">
        <v>1592</v>
      </c>
      <c r="G832" s="165" t="s">
        <v>1593</v>
      </c>
      <c r="H832" s="37" t="s">
        <v>1594</v>
      </c>
      <c r="I832" s="165">
        <v>10768543.68</v>
      </c>
      <c r="J832" s="165">
        <v>10030898.88</v>
      </c>
      <c r="K832" s="37" t="s">
        <v>1573</v>
      </c>
      <c r="L832" s="165" t="s">
        <v>28</v>
      </c>
      <c r="M832" s="188" t="s">
        <v>29</v>
      </c>
      <c r="N832" s="165">
        <v>1202.95</v>
      </c>
      <c r="O832" s="165"/>
      <c r="P832" s="165">
        <v>210</v>
      </c>
      <c r="Q832" s="165" t="s">
        <v>30</v>
      </c>
      <c r="R832" s="165" t="s">
        <v>31</v>
      </c>
      <c r="S832" s="165" t="s">
        <v>1165</v>
      </c>
    </row>
    <row r="833" spans="1:19" ht="24">
      <c r="A833" s="165"/>
      <c r="B833" s="165"/>
      <c r="C833" s="37" t="s">
        <v>33</v>
      </c>
      <c r="D833" s="37" t="s">
        <v>1061</v>
      </c>
      <c r="E833" s="165"/>
      <c r="F833" s="165"/>
      <c r="G833" s="165"/>
      <c r="H833" s="165" t="s">
        <v>1595</v>
      </c>
      <c r="I833" s="165"/>
      <c r="J833" s="165"/>
      <c r="K833" s="37" t="s">
        <v>1576</v>
      </c>
      <c r="L833" s="165"/>
      <c r="M833" s="188"/>
      <c r="N833" s="165"/>
      <c r="O833" s="165"/>
      <c r="P833" s="165"/>
      <c r="Q833" s="165"/>
      <c r="R833" s="165"/>
      <c r="S833" s="165"/>
    </row>
    <row r="834" spans="1:19" ht="24">
      <c r="A834" s="165"/>
      <c r="B834" s="165"/>
      <c r="C834" s="37" t="s">
        <v>39</v>
      </c>
      <c r="D834" s="37" t="s">
        <v>461</v>
      </c>
      <c r="E834" s="165">
        <v>250.4</v>
      </c>
      <c r="F834" s="165"/>
      <c r="G834" s="165"/>
      <c r="H834" s="165"/>
      <c r="I834" s="165" t="s">
        <v>1596</v>
      </c>
      <c r="J834" s="165">
        <v>2504000</v>
      </c>
      <c r="K834" s="37" t="s">
        <v>1597</v>
      </c>
      <c r="L834" s="165"/>
      <c r="M834" s="188"/>
      <c r="N834" s="165"/>
      <c r="O834" s="165"/>
      <c r="P834" s="165"/>
      <c r="Q834" s="165"/>
      <c r="R834" s="165"/>
      <c r="S834" s="165"/>
    </row>
    <row r="835" spans="1:19" ht="24">
      <c r="A835" s="165"/>
      <c r="B835" s="165"/>
      <c r="C835" s="37" t="s">
        <v>41</v>
      </c>
      <c r="D835" s="37" t="s">
        <v>1166</v>
      </c>
      <c r="E835" s="165"/>
      <c r="F835" s="165"/>
      <c r="G835" s="165"/>
      <c r="H835" s="165"/>
      <c r="I835" s="165"/>
      <c r="J835" s="165"/>
      <c r="K835" s="37" t="s">
        <v>1598</v>
      </c>
      <c r="L835" s="165"/>
      <c r="M835" s="188"/>
      <c r="N835" s="165"/>
      <c r="O835" s="165"/>
      <c r="P835" s="165"/>
      <c r="Q835" s="165"/>
      <c r="R835" s="165"/>
      <c r="S835" s="165"/>
    </row>
    <row r="836" spans="1:19" ht="24">
      <c r="A836" s="165">
        <v>152</v>
      </c>
      <c r="B836" s="165" t="s">
        <v>1599</v>
      </c>
      <c r="C836" s="37" t="s">
        <v>22</v>
      </c>
      <c r="D836" s="37" t="s">
        <v>1600</v>
      </c>
      <c r="E836" s="165">
        <v>171.2</v>
      </c>
      <c r="F836" s="165" t="s">
        <v>1601</v>
      </c>
      <c r="G836" s="165" t="s">
        <v>1602</v>
      </c>
      <c r="H836" s="37" t="s">
        <v>1603</v>
      </c>
      <c r="I836" s="165">
        <v>1427793.42</v>
      </c>
      <c r="J836" s="165">
        <v>1347929.5</v>
      </c>
      <c r="K836" s="37" t="s">
        <v>1604</v>
      </c>
      <c r="L836" s="165" t="s">
        <v>28</v>
      </c>
      <c r="M836" s="188" t="s">
        <v>29</v>
      </c>
      <c r="N836" s="165">
        <v>154.02</v>
      </c>
      <c r="O836" s="165"/>
      <c r="P836" s="165">
        <v>90</v>
      </c>
      <c r="Q836" s="165" t="s">
        <v>30</v>
      </c>
      <c r="R836" s="165" t="s">
        <v>31</v>
      </c>
      <c r="S836" s="165" t="s">
        <v>1605</v>
      </c>
    </row>
    <row r="837" spans="1:19" ht="24">
      <c r="A837" s="165"/>
      <c r="B837" s="165"/>
      <c r="C837" s="37" t="s">
        <v>33</v>
      </c>
      <c r="D837" s="37" t="s">
        <v>267</v>
      </c>
      <c r="E837" s="165"/>
      <c r="F837" s="165"/>
      <c r="G837" s="165"/>
      <c r="H837" s="165" t="s">
        <v>1606</v>
      </c>
      <c r="I837" s="165"/>
      <c r="J837" s="165"/>
      <c r="K837" s="37" t="s">
        <v>1607</v>
      </c>
      <c r="L837" s="165"/>
      <c r="M837" s="188"/>
      <c r="N837" s="165"/>
      <c r="O837" s="165"/>
      <c r="P837" s="165"/>
      <c r="Q837" s="165"/>
      <c r="R837" s="165"/>
      <c r="S837" s="165"/>
    </row>
    <row r="838" spans="1:19" ht="24">
      <c r="A838" s="165"/>
      <c r="B838" s="165"/>
      <c r="C838" s="37" t="s">
        <v>39</v>
      </c>
      <c r="D838" s="37" t="s">
        <v>1386</v>
      </c>
      <c r="E838" s="165"/>
      <c r="F838" s="165"/>
      <c r="G838" s="165"/>
      <c r="H838" s="165"/>
      <c r="I838" s="165" t="s">
        <v>1608</v>
      </c>
      <c r="J838" s="165"/>
      <c r="K838" s="37" t="s">
        <v>733</v>
      </c>
      <c r="L838" s="165"/>
      <c r="M838" s="188"/>
      <c r="N838" s="165"/>
      <c r="O838" s="165"/>
      <c r="P838" s="165"/>
      <c r="Q838" s="165"/>
      <c r="R838" s="165"/>
      <c r="S838" s="165"/>
    </row>
    <row r="839" spans="1:19" ht="24">
      <c r="A839" s="165"/>
      <c r="B839" s="165"/>
      <c r="C839" s="37" t="s">
        <v>41</v>
      </c>
      <c r="D839" s="37" t="s">
        <v>714</v>
      </c>
      <c r="E839" s="165"/>
      <c r="F839" s="165"/>
      <c r="G839" s="165"/>
      <c r="H839" s="165"/>
      <c r="I839" s="165"/>
      <c r="J839" s="165"/>
      <c r="K839" s="37" t="s">
        <v>1609</v>
      </c>
      <c r="L839" s="165"/>
      <c r="M839" s="188"/>
      <c r="N839" s="165"/>
      <c r="O839" s="165"/>
      <c r="P839" s="165"/>
      <c r="Q839" s="165"/>
      <c r="R839" s="165"/>
      <c r="S839" s="165"/>
    </row>
    <row r="840" spans="1:19" ht="24">
      <c r="A840" s="165">
        <v>153</v>
      </c>
      <c r="B840" s="165" t="s">
        <v>1610</v>
      </c>
      <c r="C840" s="37" t="s">
        <v>22</v>
      </c>
      <c r="D840" s="37" t="s">
        <v>1439</v>
      </c>
      <c r="E840" s="165">
        <v>48.8</v>
      </c>
      <c r="F840" s="165" t="s">
        <v>1611</v>
      </c>
      <c r="G840" s="165" t="s">
        <v>1612</v>
      </c>
      <c r="H840" s="37" t="s">
        <v>1613</v>
      </c>
      <c r="I840" s="165">
        <v>390342.66</v>
      </c>
      <c r="J840" s="165">
        <v>378460.88</v>
      </c>
      <c r="K840" s="37" t="s">
        <v>1614</v>
      </c>
      <c r="L840" s="165" t="s">
        <v>28</v>
      </c>
      <c r="M840" s="188" t="s">
        <v>29</v>
      </c>
      <c r="N840" s="165">
        <v>41.22</v>
      </c>
      <c r="O840" s="165"/>
      <c r="P840" s="165">
        <v>30</v>
      </c>
      <c r="Q840" s="165" t="s">
        <v>30</v>
      </c>
      <c r="R840" s="165" t="s">
        <v>31</v>
      </c>
      <c r="S840" s="165" t="s">
        <v>1615</v>
      </c>
    </row>
    <row r="841" spans="1:19" ht="24">
      <c r="A841" s="165"/>
      <c r="B841" s="165"/>
      <c r="C841" s="37" t="s">
        <v>33</v>
      </c>
      <c r="D841" s="37" t="s">
        <v>231</v>
      </c>
      <c r="E841" s="165"/>
      <c r="F841" s="165"/>
      <c r="G841" s="165"/>
      <c r="H841" s="165" t="s">
        <v>1616</v>
      </c>
      <c r="I841" s="165"/>
      <c r="J841" s="165"/>
      <c r="K841" s="37" t="s">
        <v>1617</v>
      </c>
      <c r="L841" s="165"/>
      <c r="M841" s="188"/>
      <c r="N841" s="165"/>
      <c r="O841" s="165"/>
      <c r="P841" s="165"/>
      <c r="Q841" s="165"/>
      <c r="R841" s="165"/>
      <c r="S841" s="165"/>
    </row>
    <row r="842" spans="1:19" ht="24">
      <c r="A842" s="165"/>
      <c r="B842" s="165"/>
      <c r="C842" s="37" t="s">
        <v>39</v>
      </c>
      <c r="D842" s="37" t="s">
        <v>40</v>
      </c>
      <c r="E842" s="165"/>
      <c r="F842" s="165"/>
      <c r="G842" s="165"/>
      <c r="H842" s="165"/>
      <c r="I842" s="165" t="s">
        <v>1618</v>
      </c>
      <c r="J842" s="165"/>
      <c r="K842" s="37" t="s">
        <v>1619</v>
      </c>
      <c r="L842" s="165"/>
      <c r="M842" s="188"/>
      <c r="N842" s="165"/>
      <c r="O842" s="165"/>
      <c r="P842" s="165"/>
      <c r="Q842" s="165"/>
      <c r="R842" s="165"/>
      <c r="S842" s="165"/>
    </row>
    <row r="843" spans="1:19" ht="24">
      <c r="A843" s="165"/>
      <c r="B843" s="165"/>
      <c r="C843" s="37" t="s">
        <v>41</v>
      </c>
      <c r="D843" s="37" t="s">
        <v>42</v>
      </c>
      <c r="E843" s="165"/>
      <c r="F843" s="165"/>
      <c r="G843" s="165"/>
      <c r="H843" s="165"/>
      <c r="I843" s="165"/>
      <c r="J843" s="165"/>
      <c r="K843" s="37" t="s">
        <v>1620</v>
      </c>
      <c r="L843" s="165"/>
      <c r="M843" s="188"/>
      <c r="N843" s="165"/>
      <c r="O843" s="165"/>
      <c r="P843" s="165"/>
      <c r="Q843" s="165"/>
      <c r="R843" s="165"/>
      <c r="S843" s="165"/>
    </row>
    <row r="844" spans="1:19" ht="24">
      <c r="A844" s="165">
        <v>154</v>
      </c>
      <c r="B844" s="165" t="s">
        <v>1621</v>
      </c>
      <c r="C844" s="37" t="s">
        <v>22</v>
      </c>
      <c r="D844" s="37" t="s">
        <v>1622</v>
      </c>
      <c r="E844" s="165">
        <v>65</v>
      </c>
      <c r="F844" s="165" t="s">
        <v>1623</v>
      </c>
      <c r="G844" s="165" t="s">
        <v>1624</v>
      </c>
      <c r="H844" s="37" t="s">
        <v>1625</v>
      </c>
      <c r="I844" s="37">
        <v>568356.03</v>
      </c>
      <c r="J844" s="165">
        <v>548937.89</v>
      </c>
      <c r="K844" s="37" t="s">
        <v>348</v>
      </c>
      <c r="L844" s="165" t="s">
        <v>28</v>
      </c>
      <c r="M844" s="188" t="s">
        <v>29</v>
      </c>
      <c r="N844" s="165">
        <v>42.46</v>
      </c>
      <c r="O844" s="190"/>
      <c r="P844" s="165">
        <v>60</v>
      </c>
      <c r="Q844" s="165" t="s">
        <v>30</v>
      </c>
      <c r="R844" s="165" t="s">
        <v>31</v>
      </c>
      <c r="S844" s="165" t="s">
        <v>1626</v>
      </c>
    </row>
    <row r="845" spans="1:19" ht="24">
      <c r="A845" s="165"/>
      <c r="B845" s="165"/>
      <c r="C845" s="37" t="s">
        <v>33</v>
      </c>
      <c r="D845" s="37" t="s">
        <v>480</v>
      </c>
      <c r="E845" s="165"/>
      <c r="F845" s="165"/>
      <c r="G845" s="165"/>
      <c r="H845" s="165" t="s">
        <v>1627</v>
      </c>
      <c r="I845" s="179" t="s">
        <v>1628</v>
      </c>
      <c r="J845" s="165"/>
      <c r="K845" s="37" t="s">
        <v>1629</v>
      </c>
      <c r="L845" s="165"/>
      <c r="M845" s="188"/>
      <c r="N845" s="165"/>
      <c r="O845" s="191"/>
      <c r="P845" s="165"/>
      <c r="Q845" s="165"/>
      <c r="R845" s="165"/>
      <c r="S845" s="165"/>
    </row>
    <row r="846" spans="1:19" ht="24">
      <c r="A846" s="165"/>
      <c r="B846" s="165"/>
      <c r="C846" s="37" t="s">
        <v>39</v>
      </c>
      <c r="D846" s="37" t="s">
        <v>1386</v>
      </c>
      <c r="E846" s="165"/>
      <c r="F846" s="165"/>
      <c r="G846" s="165"/>
      <c r="H846" s="165"/>
      <c r="I846" s="180"/>
      <c r="J846" s="165"/>
      <c r="K846" s="37" t="s">
        <v>1630</v>
      </c>
      <c r="L846" s="165"/>
      <c r="M846" s="188"/>
      <c r="N846" s="165"/>
      <c r="O846" s="191"/>
      <c r="P846" s="165"/>
      <c r="Q846" s="165"/>
      <c r="R846" s="165"/>
      <c r="S846" s="165"/>
    </row>
    <row r="847" spans="1:19" ht="24">
      <c r="A847" s="165"/>
      <c r="B847" s="165"/>
      <c r="C847" s="37" t="s">
        <v>41</v>
      </c>
      <c r="D847" s="37" t="s">
        <v>714</v>
      </c>
      <c r="E847" s="165"/>
      <c r="F847" s="165"/>
      <c r="G847" s="165"/>
      <c r="H847" s="165"/>
      <c r="I847" s="181"/>
      <c r="J847" s="165"/>
      <c r="K847" s="37" t="s">
        <v>1631</v>
      </c>
      <c r="L847" s="165"/>
      <c r="M847" s="188"/>
      <c r="N847" s="165"/>
      <c r="O847" s="192"/>
      <c r="P847" s="165"/>
      <c r="Q847" s="165"/>
      <c r="R847" s="165"/>
      <c r="S847" s="165"/>
    </row>
    <row r="848" spans="1:19" ht="36">
      <c r="A848" s="165">
        <v>155</v>
      </c>
      <c r="B848" s="165" t="s">
        <v>1632</v>
      </c>
      <c r="C848" s="37" t="s">
        <v>22</v>
      </c>
      <c r="D848" s="37" t="s">
        <v>1633</v>
      </c>
      <c r="E848" s="165">
        <v>707</v>
      </c>
      <c r="F848" s="165" t="s">
        <v>1634</v>
      </c>
      <c r="G848" s="165" t="s">
        <v>1635</v>
      </c>
      <c r="H848" s="37" t="s">
        <v>1636</v>
      </c>
      <c r="I848" s="165">
        <v>4970767.51</v>
      </c>
      <c r="J848" s="165">
        <v>4648910.31</v>
      </c>
      <c r="K848" s="37" t="s">
        <v>1117</v>
      </c>
      <c r="L848" s="165" t="s">
        <v>28</v>
      </c>
      <c r="M848" s="188" t="s">
        <v>29</v>
      </c>
      <c r="N848" s="165">
        <v>395.15</v>
      </c>
      <c r="O848" s="190"/>
      <c r="P848" s="165">
        <v>250</v>
      </c>
      <c r="Q848" s="165" t="s">
        <v>30</v>
      </c>
      <c r="R848" s="165" t="s">
        <v>31</v>
      </c>
      <c r="S848" s="165" t="s">
        <v>1637</v>
      </c>
    </row>
    <row r="849" spans="1:19" ht="24">
      <c r="A849" s="165"/>
      <c r="B849" s="165"/>
      <c r="C849" s="37" t="s">
        <v>33</v>
      </c>
      <c r="D849" s="37" t="s">
        <v>1638</v>
      </c>
      <c r="E849" s="165"/>
      <c r="F849" s="165"/>
      <c r="G849" s="165"/>
      <c r="H849" s="165" t="s">
        <v>1639</v>
      </c>
      <c r="I849" s="165"/>
      <c r="J849" s="165"/>
      <c r="K849" s="37" t="s">
        <v>1640</v>
      </c>
      <c r="L849" s="165"/>
      <c r="M849" s="188"/>
      <c r="N849" s="165"/>
      <c r="O849" s="191"/>
      <c r="P849" s="165"/>
      <c r="Q849" s="165"/>
      <c r="R849" s="165"/>
      <c r="S849" s="165"/>
    </row>
    <row r="850" spans="1:19" ht="24">
      <c r="A850" s="165"/>
      <c r="B850" s="165"/>
      <c r="C850" s="37" t="s">
        <v>39</v>
      </c>
      <c r="D850" s="37" t="s">
        <v>1641</v>
      </c>
      <c r="E850" s="165"/>
      <c r="F850" s="165"/>
      <c r="G850" s="165"/>
      <c r="H850" s="165"/>
      <c r="I850" s="165" t="s">
        <v>1642</v>
      </c>
      <c r="J850" s="165">
        <v>2064500</v>
      </c>
      <c r="K850" s="37" t="s">
        <v>1643</v>
      </c>
      <c r="L850" s="165"/>
      <c r="M850" s="188"/>
      <c r="N850" s="165">
        <v>134.19</v>
      </c>
      <c r="O850" s="191"/>
      <c r="P850" s="165"/>
      <c r="Q850" s="165"/>
      <c r="R850" s="165"/>
      <c r="S850" s="165"/>
    </row>
    <row r="851" spans="1:19" ht="24">
      <c r="A851" s="165"/>
      <c r="B851" s="165"/>
      <c r="C851" s="37" t="s">
        <v>41</v>
      </c>
      <c r="D851" s="37" t="s">
        <v>1257</v>
      </c>
      <c r="E851" s="165"/>
      <c r="F851" s="165"/>
      <c r="G851" s="165"/>
      <c r="H851" s="165"/>
      <c r="I851" s="165"/>
      <c r="J851" s="165"/>
      <c r="K851" s="37" t="s">
        <v>1644</v>
      </c>
      <c r="L851" s="165"/>
      <c r="M851" s="188"/>
      <c r="N851" s="165"/>
      <c r="O851" s="192"/>
      <c r="P851" s="165"/>
      <c r="Q851" s="165"/>
      <c r="R851" s="165"/>
      <c r="S851" s="165"/>
    </row>
    <row r="852" spans="1:19" ht="36">
      <c r="A852" s="165">
        <v>156</v>
      </c>
      <c r="B852" s="165" t="s">
        <v>1645</v>
      </c>
      <c r="C852" s="37" t="s">
        <v>22</v>
      </c>
      <c r="D852" s="37" t="s">
        <v>1646</v>
      </c>
      <c r="E852" s="165">
        <v>323.3</v>
      </c>
      <c r="F852" s="165" t="s">
        <v>1647</v>
      </c>
      <c r="G852" s="165" t="s">
        <v>1648</v>
      </c>
      <c r="H852" s="37" t="s">
        <v>1649</v>
      </c>
      <c r="I852" s="165">
        <v>2378380.81</v>
      </c>
      <c r="J852" s="165">
        <v>2251851.35</v>
      </c>
      <c r="K852" s="37" t="s">
        <v>1650</v>
      </c>
      <c r="L852" s="165" t="s">
        <v>28</v>
      </c>
      <c r="M852" s="188" t="s">
        <v>29</v>
      </c>
      <c r="N852" s="165">
        <v>253.83</v>
      </c>
      <c r="O852" s="165"/>
      <c r="P852" s="165">
        <v>120</v>
      </c>
      <c r="Q852" s="165" t="s">
        <v>30</v>
      </c>
      <c r="R852" s="165" t="s">
        <v>31</v>
      </c>
      <c r="S852" s="165" t="s">
        <v>1651</v>
      </c>
    </row>
    <row r="853" spans="1:19" ht="24">
      <c r="A853" s="165"/>
      <c r="B853" s="165"/>
      <c r="C853" s="37" t="s">
        <v>33</v>
      </c>
      <c r="D853" s="37" t="s">
        <v>1652</v>
      </c>
      <c r="E853" s="165"/>
      <c r="F853" s="165"/>
      <c r="G853" s="165"/>
      <c r="H853" s="165" t="s">
        <v>1653</v>
      </c>
      <c r="I853" s="165"/>
      <c r="J853" s="165"/>
      <c r="K853" s="37" t="s">
        <v>1654</v>
      </c>
      <c r="L853" s="165"/>
      <c r="M853" s="188"/>
      <c r="N853" s="165"/>
      <c r="O853" s="165"/>
      <c r="P853" s="165"/>
      <c r="Q853" s="165"/>
      <c r="R853" s="165"/>
      <c r="S853" s="165"/>
    </row>
    <row r="854" spans="1:19" ht="24">
      <c r="A854" s="165"/>
      <c r="B854" s="165"/>
      <c r="C854" s="37" t="s">
        <v>39</v>
      </c>
      <c r="D854" s="37" t="s">
        <v>40</v>
      </c>
      <c r="E854" s="165"/>
      <c r="F854" s="165"/>
      <c r="G854" s="165"/>
      <c r="H854" s="165"/>
      <c r="I854" s="165" t="s">
        <v>1655</v>
      </c>
      <c r="J854" s="165"/>
      <c r="K854" s="37" t="s">
        <v>1656</v>
      </c>
      <c r="L854" s="165"/>
      <c r="M854" s="188"/>
      <c r="N854" s="165"/>
      <c r="O854" s="165"/>
      <c r="P854" s="165"/>
      <c r="Q854" s="165"/>
      <c r="R854" s="165"/>
      <c r="S854" s="165"/>
    </row>
    <row r="855" spans="1:19" ht="24">
      <c r="A855" s="165"/>
      <c r="B855" s="165"/>
      <c r="C855" s="37" t="s">
        <v>41</v>
      </c>
      <c r="D855" s="37" t="s">
        <v>42</v>
      </c>
      <c r="E855" s="165"/>
      <c r="F855" s="165"/>
      <c r="G855" s="165"/>
      <c r="H855" s="165"/>
      <c r="I855" s="165"/>
      <c r="J855" s="165"/>
      <c r="K855" s="37" t="s">
        <v>1657</v>
      </c>
      <c r="L855" s="165"/>
      <c r="M855" s="188"/>
      <c r="N855" s="165"/>
      <c r="O855" s="165"/>
      <c r="P855" s="165"/>
      <c r="Q855" s="165"/>
      <c r="R855" s="165"/>
      <c r="S855" s="165"/>
    </row>
    <row r="856" spans="1:19" ht="36">
      <c r="A856" s="170">
        <v>157</v>
      </c>
      <c r="B856" s="170" t="s">
        <v>1658</v>
      </c>
      <c r="C856" s="37" t="s">
        <v>22</v>
      </c>
      <c r="D856" s="37" t="s">
        <v>1421</v>
      </c>
      <c r="E856" s="165">
        <v>156</v>
      </c>
      <c r="F856" s="165" t="s">
        <v>1659</v>
      </c>
      <c r="G856" s="165" t="s">
        <v>1660</v>
      </c>
      <c r="H856" s="37" t="s">
        <v>1661</v>
      </c>
      <c r="I856" s="165">
        <v>1277747.09</v>
      </c>
      <c r="J856" s="165">
        <v>1219344.8</v>
      </c>
      <c r="K856" s="37" t="s">
        <v>1662</v>
      </c>
      <c r="L856" s="165" t="s">
        <v>28</v>
      </c>
      <c r="M856" s="170" t="s">
        <v>950</v>
      </c>
      <c r="N856" s="165">
        <v>52.96</v>
      </c>
      <c r="O856" s="165"/>
      <c r="P856" s="165">
        <v>47</v>
      </c>
      <c r="Q856" s="170" t="s">
        <v>30</v>
      </c>
      <c r="R856" s="165"/>
      <c r="S856" s="165" t="s">
        <v>1663</v>
      </c>
    </row>
    <row r="857" spans="1:19" ht="24">
      <c r="A857" s="170"/>
      <c r="B857" s="170"/>
      <c r="C857" s="37" t="s">
        <v>33</v>
      </c>
      <c r="D857" s="146" t="s">
        <v>1664</v>
      </c>
      <c r="E857" s="165"/>
      <c r="F857" s="165"/>
      <c r="G857" s="165"/>
      <c r="H857" s="165" t="s">
        <v>1665</v>
      </c>
      <c r="I857" s="165"/>
      <c r="J857" s="165"/>
      <c r="K857" s="37" t="s">
        <v>1666</v>
      </c>
      <c r="L857" s="165"/>
      <c r="M857" s="170"/>
      <c r="N857" s="165"/>
      <c r="O857" s="165"/>
      <c r="P857" s="165"/>
      <c r="Q857" s="170"/>
      <c r="R857" s="165"/>
      <c r="S857" s="165"/>
    </row>
    <row r="858" spans="1:19" ht="24">
      <c r="A858" s="170"/>
      <c r="B858" s="170"/>
      <c r="C858" s="37" t="s">
        <v>39</v>
      </c>
      <c r="D858" s="37" t="s">
        <v>40</v>
      </c>
      <c r="E858" s="165"/>
      <c r="F858" s="165"/>
      <c r="G858" s="165"/>
      <c r="H858" s="165"/>
      <c r="I858" s="165"/>
      <c r="J858" s="165"/>
      <c r="K858" s="37" t="s">
        <v>1667</v>
      </c>
      <c r="L858" s="165"/>
      <c r="M858" s="170"/>
      <c r="N858" s="165"/>
      <c r="O858" s="165"/>
      <c r="P858" s="165"/>
      <c r="Q858" s="170"/>
      <c r="R858" s="165"/>
      <c r="S858" s="165"/>
    </row>
    <row r="859" spans="1:19" ht="24">
      <c r="A859" s="170"/>
      <c r="B859" s="170"/>
      <c r="C859" s="37" t="s">
        <v>41</v>
      </c>
      <c r="D859" s="37" t="s">
        <v>42</v>
      </c>
      <c r="E859" s="165"/>
      <c r="F859" s="165"/>
      <c r="G859" s="165"/>
      <c r="H859" s="165"/>
      <c r="I859" s="165"/>
      <c r="J859" s="165"/>
      <c r="K859" s="37" t="s">
        <v>1668</v>
      </c>
      <c r="L859" s="165"/>
      <c r="M859" s="170"/>
      <c r="N859" s="165"/>
      <c r="O859" s="165"/>
      <c r="P859" s="165"/>
      <c r="Q859" s="170"/>
      <c r="R859" s="165"/>
      <c r="S859" s="165"/>
    </row>
    <row r="860" spans="1:19" ht="36">
      <c r="A860" s="165">
        <v>158</v>
      </c>
      <c r="B860" s="165" t="s">
        <v>1669</v>
      </c>
      <c r="C860" s="37" t="s">
        <v>22</v>
      </c>
      <c r="D860" s="37" t="s">
        <v>1670</v>
      </c>
      <c r="E860" s="165">
        <v>209.3</v>
      </c>
      <c r="F860" s="165" t="s">
        <v>1671</v>
      </c>
      <c r="G860" s="165" t="s">
        <v>1672</v>
      </c>
      <c r="H860" s="37" t="s">
        <v>1673</v>
      </c>
      <c r="I860" s="165">
        <v>1680857.51</v>
      </c>
      <c r="J860" s="165">
        <v>1589877.21</v>
      </c>
      <c r="K860" s="37" t="s">
        <v>1674</v>
      </c>
      <c r="L860" s="165" t="s">
        <v>28</v>
      </c>
      <c r="M860" s="188" t="s">
        <v>29</v>
      </c>
      <c r="N860" s="165">
        <v>184.38</v>
      </c>
      <c r="O860" s="165"/>
      <c r="P860" s="165">
        <v>100</v>
      </c>
      <c r="Q860" s="165" t="s">
        <v>30</v>
      </c>
      <c r="R860" s="165" t="s">
        <v>31</v>
      </c>
      <c r="S860" s="165" t="s">
        <v>361</v>
      </c>
    </row>
    <row r="861" spans="1:19" ht="24">
      <c r="A861" s="165"/>
      <c r="B861" s="165"/>
      <c r="C861" s="37" t="s">
        <v>33</v>
      </c>
      <c r="D861" s="37" t="s">
        <v>185</v>
      </c>
      <c r="E861" s="165"/>
      <c r="F861" s="165"/>
      <c r="G861" s="165"/>
      <c r="H861" s="165" t="s">
        <v>1675</v>
      </c>
      <c r="I861" s="165"/>
      <c r="J861" s="165"/>
      <c r="K861" s="37" t="s">
        <v>1676</v>
      </c>
      <c r="L861" s="165"/>
      <c r="M861" s="188"/>
      <c r="N861" s="165"/>
      <c r="O861" s="165"/>
      <c r="P861" s="165"/>
      <c r="Q861" s="165"/>
      <c r="R861" s="165"/>
      <c r="S861" s="165"/>
    </row>
    <row r="862" spans="1:19" ht="24">
      <c r="A862" s="165"/>
      <c r="B862" s="165"/>
      <c r="C862" s="37" t="s">
        <v>39</v>
      </c>
      <c r="D862" s="37" t="s">
        <v>1386</v>
      </c>
      <c r="E862" s="165"/>
      <c r="F862" s="165"/>
      <c r="G862" s="165"/>
      <c r="H862" s="165"/>
      <c r="I862" s="165" t="s">
        <v>1677</v>
      </c>
      <c r="J862" s="165"/>
      <c r="K862" s="37" t="s">
        <v>1678</v>
      </c>
      <c r="L862" s="165"/>
      <c r="M862" s="188"/>
      <c r="N862" s="165"/>
      <c r="O862" s="165"/>
      <c r="P862" s="165"/>
      <c r="Q862" s="165"/>
      <c r="R862" s="165"/>
      <c r="S862" s="165"/>
    </row>
    <row r="863" spans="1:19" ht="24">
      <c r="A863" s="165"/>
      <c r="B863" s="165"/>
      <c r="C863" s="37" t="s">
        <v>41</v>
      </c>
      <c r="D863" s="37" t="s">
        <v>1588</v>
      </c>
      <c r="E863" s="165"/>
      <c r="F863" s="165"/>
      <c r="G863" s="165"/>
      <c r="H863" s="165"/>
      <c r="I863" s="165"/>
      <c r="J863" s="165"/>
      <c r="K863" s="37" t="s">
        <v>1679</v>
      </c>
      <c r="L863" s="165"/>
      <c r="M863" s="188"/>
      <c r="N863" s="165"/>
      <c r="O863" s="165"/>
      <c r="P863" s="165"/>
      <c r="Q863" s="165"/>
      <c r="R863" s="165"/>
      <c r="S863" s="165"/>
    </row>
    <row r="864" spans="1:19" ht="36">
      <c r="A864" s="170">
        <v>159</v>
      </c>
      <c r="B864" s="170" t="s">
        <v>1680</v>
      </c>
      <c r="C864" s="37" t="s">
        <v>22</v>
      </c>
      <c r="D864" s="37" t="s">
        <v>1390</v>
      </c>
      <c r="E864" s="165">
        <v>94</v>
      </c>
      <c r="F864" s="165" t="s">
        <v>1528</v>
      </c>
      <c r="G864" s="165" t="s">
        <v>1681</v>
      </c>
      <c r="H864" s="37" t="s">
        <v>1682</v>
      </c>
      <c r="I864" s="165">
        <v>706123.49</v>
      </c>
      <c r="J864" s="165">
        <v>670817.32</v>
      </c>
      <c r="K864" s="37" t="s">
        <v>1683</v>
      </c>
      <c r="L864" s="165" t="s">
        <v>28</v>
      </c>
      <c r="M864" s="170" t="s">
        <v>950</v>
      </c>
      <c r="N864" s="170"/>
      <c r="O864" s="170"/>
      <c r="P864" s="170">
        <v>40</v>
      </c>
      <c r="Q864" s="170" t="s">
        <v>30</v>
      </c>
      <c r="R864" s="170"/>
      <c r="S864" s="170" t="s">
        <v>1684</v>
      </c>
    </row>
    <row r="865" spans="1:19" ht="24">
      <c r="A865" s="170"/>
      <c r="B865" s="170"/>
      <c r="C865" s="37" t="s">
        <v>33</v>
      </c>
      <c r="D865" s="146" t="s">
        <v>638</v>
      </c>
      <c r="E865" s="165"/>
      <c r="F865" s="165"/>
      <c r="G865" s="165"/>
      <c r="H865" s="165" t="s">
        <v>1685</v>
      </c>
      <c r="I865" s="165"/>
      <c r="J865" s="165"/>
      <c r="K865" s="37" t="s">
        <v>1686</v>
      </c>
      <c r="L865" s="165"/>
      <c r="M865" s="170"/>
      <c r="N865" s="170"/>
      <c r="O865" s="170"/>
      <c r="P865" s="170"/>
      <c r="Q865" s="170"/>
      <c r="R865" s="170"/>
      <c r="S865" s="170"/>
    </row>
    <row r="866" spans="1:19" ht="24">
      <c r="A866" s="170"/>
      <c r="B866" s="170"/>
      <c r="C866" s="37" t="s">
        <v>39</v>
      </c>
      <c r="D866" s="37" t="s">
        <v>1386</v>
      </c>
      <c r="E866" s="165"/>
      <c r="F866" s="165"/>
      <c r="G866" s="165"/>
      <c r="H866" s="165"/>
      <c r="I866" s="165"/>
      <c r="J866" s="165"/>
      <c r="K866" s="37" t="s">
        <v>1687</v>
      </c>
      <c r="L866" s="165"/>
      <c r="M866" s="170"/>
      <c r="N866" s="170"/>
      <c r="O866" s="170"/>
      <c r="P866" s="170"/>
      <c r="Q866" s="170"/>
      <c r="R866" s="170"/>
      <c r="S866" s="170"/>
    </row>
    <row r="867" spans="1:19" ht="24">
      <c r="A867" s="170"/>
      <c r="B867" s="170"/>
      <c r="C867" s="37" t="s">
        <v>41</v>
      </c>
      <c r="D867" s="37" t="s">
        <v>1453</v>
      </c>
      <c r="E867" s="165"/>
      <c r="F867" s="165"/>
      <c r="G867" s="165"/>
      <c r="H867" s="165"/>
      <c r="I867" s="165"/>
      <c r="J867" s="165"/>
      <c r="K867" s="37" t="s">
        <v>1688</v>
      </c>
      <c r="L867" s="165"/>
      <c r="M867" s="170"/>
      <c r="N867" s="170"/>
      <c r="O867" s="170"/>
      <c r="P867" s="170"/>
      <c r="Q867" s="170"/>
      <c r="R867" s="170"/>
      <c r="S867" s="170"/>
    </row>
    <row r="868" spans="1:19" ht="36">
      <c r="A868" s="165">
        <v>160</v>
      </c>
      <c r="B868" s="165" t="s">
        <v>1689</v>
      </c>
      <c r="C868" s="37" t="s">
        <v>22</v>
      </c>
      <c r="D868" s="37" t="s">
        <v>1690</v>
      </c>
      <c r="E868" s="165">
        <v>1153</v>
      </c>
      <c r="F868" s="165" t="s">
        <v>1691</v>
      </c>
      <c r="G868" s="165" t="s">
        <v>1692</v>
      </c>
      <c r="H868" s="37" t="s">
        <v>1693</v>
      </c>
      <c r="I868" s="165">
        <v>9161548.96</v>
      </c>
      <c r="J868" s="165">
        <v>8569987.79</v>
      </c>
      <c r="K868" s="37" t="s">
        <v>1694</v>
      </c>
      <c r="L868" s="165" t="s">
        <v>28</v>
      </c>
      <c r="M868" s="165" t="s">
        <v>29</v>
      </c>
      <c r="N868" s="165">
        <v>1100.23</v>
      </c>
      <c r="O868" s="165"/>
      <c r="P868" s="165">
        <v>300</v>
      </c>
      <c r="Q868" s="165" t="s">
        <v>30</v>
      </c>
      <c r="R868" s="165" t="s">
        <v>31</v>
      </c>
      <c r="S868" s="165" t="s">
        <v>1695</v>
      </c>
    </row>
    <row r="869" spans="1:19" ht="24">
      <c r="A869" s="165"/>
      <c r="B869" s="165"/>
      <c r="C869" s="37" t="s">
        <v>33</v>
      </c>
      <c r="D869" s="37" t="s">
        <v>1696</v>
      </c>
      <c r="E869" s="165"/>
      <c r="F869" s="165"/>
      <c r="G869" s="165"/>
      <c r="H869" s="165" t="s">
        <v>1697</v>
      </c>
      <c r="I869" s="165"/>
      <c r="J869" s="165"/>
      <c r="K869" s="37" t="s">
        <v>1698</v>
      </c>
      <c r="L869" s="165"/>
      <c r="M869" s="165"/>
      <c r="N869" s="165"/>
      <c r="O869" s="165"/>
      <c r="P869" s="165"/>
      <c r="Q869" s="165"/>
      <c r="R869" s="165"/>
      <c r="S869" s="165"/>
    </row>
    <row r="870" spans="1:19" ht="24">
      <c r="A870" s="165"/>
      <c r="B870" s="165"/>
      <c r="C870" s="37" t="s">
        <v>39</v>
      </c>
      <c r="D870" s="37" t="s">
        <v>40</v>
      </c>
      <c r="E870" s="165"/>
      <c r="F870" s="165"/>
      <c r="G870" s="165"/>
      <c r="H870" s="165"/>
      <c r="I870" s="165" t="s">
        <v>1699</v>
      </c>
      <c r="J870" s="165">
        <v>1857610.86</v>
      </c>
      <c r="K870" s="37" t="s">
        <v>1700</v>
      </c>
      <c r="L870" s="165"/>
      <c r="M870" s="165"/>
      <c r="N870" s="165"/>
      <c r="O870" s="165"/>
      <c r="P870" s="165"/>
      <c r="Q870" s="165"/>
      <c r="R870" s="165"/>
      <c r="S870" s="165"/>
    </row>
    <row r="871" spans="1:19" ht="24">
      <c r="A871" s="165"/>
      <c r="B871" s="165"/>
      <c r="C871" s="37" t="s">
        <v>41</v>
      </c>
      <c r="D871" s="37" t="s">
        <v>42</v>
      </c>
      <c r="E871" s="165"/>
      <c r="F871" s="165"/>
      <c r="G871" s="165"/>
      <c r="H871" s="165"/>
      <c r="I871" s="165"/>
      <c r="J871" s="165"/>
      <c r="K871" s="37" t="s">
        <v>1701</v>
      </c>
      <c r="L871" s="165"/>
      <c r="M871" s="165"/>
      <c r="N871" s="165"/>
      <c r="O871" s="165"/>
      <c r="P871" s="165"/>
      <c r="Q871" s="165"/>
      <c r="R871" s="165"/>
      <c r="S871" s="165"/>
    </row>
    <row r="872" spans="1:19" ht="24">
      <c r="A872" s="165">
        <v>161</v>
      </c>
      <c r="B872" s="165" t="s">
        <v>1702</v>
      </c>
      <c r="C872" s="37" t="s">
        <v>22</v>
      </c>
      <c r="D872" s="37" t="s">
        <v>1703</v>
      </c>
      <c r="E872" s="165">
        <v>1367.78</v>
      </c>
      <c r="F872" s="165" t="s">
        <v>1704</v>
      </c>
      <c r="G872" s="165" t="s">
        <v>1705</v>
      </c>
      <c r="H872" s="37" t="s">
        <v>1706</v>
      </c>
      <c r="I872" s="165">
        <v>10191704.39</v>
      </c>
      <c r="J872" s="165">
        <v>9500757.79</v>
      </c>
      <c r="K872" s="37" t="s">
        <v>1707</v>
      </c>
      <c r="L872" s="165" t="s">
        <v>28</v>
      </c>
      <c r="M872" s="165" t="s">
        <v>29</v>
      </c>
      <c r="N872" s="179">
        <v>1163.72</v>
      </c>
      <c r="O872" s="165"/>
      <c r="P872" s="165">
        <v>300</v>
      </c>
      <c r="Q872" s="165" t="s">
        <v>30</v>
      </c>
      <c r="R872" s="165" t="s">
        <v>31</v>
      </c>
      <c r="S872" s="165" t="s">
        <v>1708</v>
      </c>
    </row>
    <row r="873" spans="1:19" ht="24">
      <c r="A873" s="165"/>
      <c r="B873" s="165"/>
      <c r="C873" s="37" t="s">
        <v>33</v>
      </c>
      <c r="D873" s="37" t="s">
        <v>508</v>
      </c>
      <c r="E873" s="165"/>
      <c r="F873" s="165"/>
      <c r="G873" s="165"/>
      <c r="H873" s="165" t="s">
        <v>1709</v>
      </c>
      <c r="I873" s="165"/>
      <c r="J873" s="165"/>
      <c r="K873" s="37" t="s">
        <v>1710</v>
      </c>
      <c r="L873" s="165"/>
      <c r="M873" s="165"/>
      <c r="N873" s="180"/>
      <c r="O873" s="165"/>
      <c r="P873" s="165"/>
      <c r="Q873" s="165"/>
      <c r="R873" s="165"/>
      <c r="S873" s="165"/>
    </row>
    <row r="874" spans="1:19" ht="24">
      <c r="A874" s="165"/>
      <c r="B874" s="165"/>
      <c r="C874" s="37" t="s">
        <v>39</v>
      </c>
      <c r="D874" s="37" t="s">
        <v>40</v>
      </c>
      <c r="E874" s="165"/>
      <c r="F874" s="165"/>
      <c r="G874" s="165"/>
      <c r="H874" s="165"/>
      <c r="I874" s="179" t="s">
        <v>1711</v>
      </c>
      <c r="J874" s="165">
        <v>160200</v>
      </c>
      <c r="K874" s="37" t="s">
        <v>1712</v>
      </c>
      <c r="L874" s="165"/>
      <c r="M874" s="165"/>
      <c r="N874" s="180"/>
      <c r="O874" s="165"/>
      <c r="P874" s="165"/>
      <c r="Q874" s="165"/>
      <c r="R874" s="165"/>
      <c r="S874" s="165"/>
    </row>
    <row r="875" spans="1:19" ht="24">
      <c r="A875" s="165"/>
      <c r="B875" s="165"/>
      <c r="C875" s="37" t="s">
        <v>41</v>
      </c>
      <c r="D875" s="37" t="s">
        <v>42</v>
      </c>
      <c r="E875" s="165"/>
      <c r="F875" s="165"/>
      <c r="G875" s="165"/>
      <c r="H875" s="165"/>
      <c r="I875" s="181"/>
      <c r="J875" s="165"/>
      <c r="K875" s="37" t="s">
        <v>1713</v>
      </c>
      <c r="L875" s="165"/>
      <c r="M875" s="165"/>
      <c r="N875" s="181"/>
      <c r="O875" s="165"/>
      <c r="P875" s="165"/>
      <c r="Q875" s="165"/>
      <c r="R875" s="165"/>
      <c r="S875" s="165"/>
    </row>
    <row r="876" spans="1:19" ht="36">
      <c r="A876" s="165">
        <v>162</v>
      </c>
      <c r="B876" s="165" t="s">
        <v>1714</v>
      </c>
      <c r="C876" s="37" t="s">
        <v>22</v>
      </c>
      <c r="D876" s="37" t="s">
        <v>1715</v>
      </c>
      <c r="E876" s="165">
        <v>305</v>
      </c>
      <c r="F876" s="165" t="s">
        <v>1716</v>
      </c>
      <c r="G876" s="165" t="s">
        <v>1717</v>
      </c>
      <c r="H876" s="37" t="s">
        <v>1718</v>
      </c>
      <c r="I876" s="165">
        <v>2553749</v>
      </c>
      <c r="J876" s="165">
        <v>2387755.28</v>
      </c>
      <c r="K876" s="37" t="s">
        <v>1719</v>
      </c>
      <c r="L876" s="165" t="s">
        <v>28</v>
      </c>
      <c r="M876" s="165" t="s">
        <v>29</v>
      </c>
      <c r="N876" s="165">
        <v>243.64</v>
      </c>
      <c r="O876" s="165"/>
      <c r="P876" s="165">
        <v>180</v>
      </c>
      <c r="Q876" s="165" t="s">
        <v>30</v>
      </c>
      <c r="R876" s="165" t="s">
        <v>31</v>
      </c>
      <c r="S876" s="165" t="s">
        <v>1720</v>
      </c>
    </row>
    <row r="877" spans="1:19" ht="36">
      <c r="A877" s="165"/>
      <c r="B877" s="165"/>
      <c r="C877" s="37" t="s">
        <v>33</v>
      </c>
      <c r="D877" s="37" t="s">
        <v>1721</v>
      </c>
      <c r="E877" s="165"/>
      <c r="F877" s="165"/>
      <c r="G877" s="165"/>
      <c r="H877" s="165" t="s">
        <v>1722</v>
      </c>
      <c r="I877" s="165"/>
      <c r="J877" s="165"/>
      <c r="K877" s="37" t="s">
        <v>1723</v>
      </c>
      <c r="L877" s="165"/>
      <c r="M877" s="165"/>
      <c r="N877" s="165"/>
      <c r="O877" s="165"/>
      <c r="P877" s="165"/>
      <c r="Q877" s="165"/>
      <c r="R877" s="165"/>
      <c r="S877" s="165"/>
    </row>
    <row r="878" spans="1:19" ht="24">
      <c r="A878" s="165"/>
      <c r="B878" s="165"/>
      <c r="C878" s="37" t="s">
        <v>39</v>
      </c>
      <c r="D878" s="37" t="s">
        <v>1166</v>
      </c>
      <c r="E878" s="165"/>
      <c r="F878" s="165"/>
      <c r="G878" s="165"/>
      <c r="H878" s="165"/>
      <c r="I878" s="165" t="s">
        <v>1724</v>
      </c>
      <c r="J878" s="165"/>
      <c r="K878" s="37" t="s">
        <v>1725</v>
      </c>
      <c r="L878" s="165"/>
      <c r="M878" s="165"/>
      <c r="N878" s="165"/>
      <c r="O878" s="165"/>
      <c r="P878" s="165"/>
      <c r="Q878" s="165"/>
      <c r="R878" s="165"/>
      <c r="S878" s="165"/>
    </row>
    <row r="879" spans="1:19" ht="24">
      <c r="A879" s="165"/>
      <c r="B879" s="165"/>
      <c r="C879" s="37" t="s">
        <v>41</v>
      </c>
      <c r="D879" s="37" t="s">
        <v>1166</v>
      </c>
      <c r="E879" s="165"/>
      <c r="F879" s="165"/>
      <c r="G879" s="165"/>
      <c r="H879" s="165"/>
      <c r="I879" s="165"/>
      <c r="J879" s="165"/>
      <c r="K879" s="37" t="s">
        <v>1726</v>
      </c>
      <c r="L879" s="165"/>
      <c r="M879" s="165"/>
      <c r="N879" s="165"/>
      <c r="O879" s="165"/>
      <c r="P879" s="165"/>
      <c r="Q879" s="165"/>
      <c r="R879" s="165"/>
      <c r="S879" s="165"/>
    </row>
    <row r="880" spans="1:19" ht="36">
      <c r="A880" s="170">
        <v>163</v>
      </c>
      <c r="B880" s="170" t="s">
        <v>1727</v>
      </c>
      <c r="C880" s="146" t="s">
        <v>22</v>
      </c>
      <c r="D880" s="146" t="s">
        <v>1728</v>
      </c>
      <c r="E880" s="165">
        <v>20487</v>
      </c>
      <c r="F880" s="165" t="s">
        <v>1729</v>
      </c>
      <c r="G880" s="165" t="s">
        <v>1730</v>
      </c>
      <c r="H880" s="37" t="s">
        <v>1731</v>
      </c>
      <c r="I880" s="165" t="s">
        <v>1112</v>
      </c>
      <c r="J880" s="165">
        <v>180000000</v>
      </c>
      <c r="K880" s="37" t="s">
        <v>1732</v>
      </c>
      <c r="L880" s="165" t="s">
        <v>1733</v>
      </c>
      <c r="M880" s="170" t="s">
        <v>1734</v>
      </c>
      <c r="N880" s="165">
        <v>16123.84</v>
      </c>
      <c r="O880" s="165"/>
      <c r="P880" s="165">
        <v>255</v>
      </c>
      <c r="Q880" s="165" t="s">
        <v>30</v>
      </c>
      <c r="R880" s="165"/>
      <c r="S880" s="165" t="s">
        <v>1735</v>
      </c>
    </row>
    <row r="881" spans="1:19" ht="24">
      <c r="A881" s="170"/>
      <c r="B881" s="170"/>
      <c r="C881" s="146" t="s">
        <v>33</v>
      </c>
      <c r="D881" s="146" t="s">
        <v>1736</v>
      </c>
      <c r="E881" s="165"/>
      <c r="F881" s="165"/>
      <c r="G881" s="165"/>
      <c r="H881" s="165" t="s">
        <v>1737</v>
      </c>
      <c r="I881" s="165"/>
      <c r="J881" s="165"/>
      <c r="K881" s="37" t="s">
        <v>1738</v>
      </c>
      <c r="L881" s="165"/>
      <c r="M881" s="170"/>
      <c r="N881" s="165"/>
      <c r="O881" s="165"/>
      <c r="P881" s="165"/>
      <c r="Q881" s="165"/>
      <c r="R881" s="165"/>
      <c r="S881" s="165"/>
    </row>
    <row r="882" spans="1:19" ht="24">
      <c r="A882" s="170"/>
      <c r="B882" s="170"/>
      <c r="C882" s="146" t="s">
        <v>39</v>
      </c>
      <c r="D882" s="146" t="s">
        <v>1739</v>
      </c>
      <c r="E882" s="165"/>
      <c r="F882" s="165"/>
      <c r="G882" s="165"/>
      <c r="H882" s="165"/>
      <c r="I882" s="165"/>
      <c r="J882" s="165"/>
      <c r="K882" s="37" t="s">
        <v>1740</v>
      </c>
      <c r="L882" s="165"/>
      <c r="M882" s="170"/>
      <c r="N882" s="165"/>
      <c r="O882" s="165"/>
      <c r="P882" s="165"/>
      <c r="Q882" s="165"/>
      <c r="R882" s="165"/>
      <c r="S882" s="165"/>
    </row>
    <row r="883" spans="1:19" ht="24">
      <c r="A883" s="170"/>
      <c r="B883" s="170"/>
      <c r="C883" s="146" t="s">
        <v>41</v>
      </c>
      <c r="D883" s="146" t="s">
        <v>1741</v>
      </c>
      <c r="E883" s="165"/>
      <c r="F883" s="165"/>
      <c r="G883" s="165"/>
      <c r="H883" s="165"/>
      <c r="I883" s="165"/>
      <c r="J883" s="165"/>
      <c r="K883" s="37" t="s">
        <v>1742</v>
      </c>
      <c r="L883" s="165"/>
      <c r="M883" s="170"/>
      <c r="N883" s="165"/>
      <c r="O883" s="165"/>
      <c r="P883" s="165"/>
      <c r="Q883" s="165"/>
      <c r="R883" s="165"/>
      <c r="S883" s="165"/>
    </row>
    <row r="884" spans="1:19" ht="36">
      <c r="A884" s="165">
        <v>164</v>
      </c>
      <c r="B884" s="165" t="s">
        <v>1743</v>
      </c>
      <c r="C884" s="37" t="s">
        <v>22</v>
      </c>
      <c r="D884" s="37" t="s">
        <v>1744</v>
      </c>
      <c r="E884" s="165">
        <v>48.5</v>
      </c>
      <c r="F884" s="165" t="s">
        <v>1745</v>
      </c>
      <c r="G884" s="165" t="s">
        <v>1746</v>
      </c>
      <c r="H884" s="37" t="s">
        <v>1747</v>
      </c>
      <c r="I884" s="179">
        <v>254500</v>
      </c>
      <c r="J884" s="165">
        <v>244900</v>
      </c>
      <c r="K884" s="37" t="s">
        <v>1748</v>
      </c>
      <c r="L884" s="165" t="s">
        <v>28</v>
      </c>
      <c r="M884" s="165" t="s">
        <v>29</v>
      </c>
      <c r="N884" s="165">
        <v>25.38</v>
      </c>
      <c r="O884" s="165"/>
      <c r="P884" s="165">
        <v>30</v>
      </c>
      <c r="Q884" s="165" t="s">
        <v>30</v>
      </c>
      <c r="R884" s="165" t="s">
        <v>31</v>
      </c>
      <c r="S884" s="165" t="s">
        <v>1749</v>
      </c>
    </row>
    <row r="885" spans="1:19" ht="24">
      <c r="A885" s="165"/>
      <c r="B885" s="165"/>
      <c r="C885" s="37" t="s">
        <v>33</v>
      </c>
      <c r="D885" s="37" t="s">
        <v>1750</v>
      </c>
      <c r="E885" s="165"/>
      <c r="F885" s="165"/>
      <c r="G885" s="165"/>
      <c r="H885" s="165" t="s">
        <v>1751</v>
      </c>
      <c r="I885" s="180"/>
      <c r="J885" s="165"/>
      <c r="K885" s="37" t="s">
        <v>1752</v>
      </c>
      <c r="L885" s="165"/>
      <c r="M885" s="165"/>
      <c r="N885" s="165"/>
      <c r="O885" s="165"/>
      <c r="P885" s="165"/>
      <c r="Q885" s="165"/>
      <c r="R885" s="165"/>
      <c r="S885" s="165"/>
    </row>
    <row r="886" spans="1:19" ht="36">
      <c r="A886" s="165"/>
      <c r="B886" s="165"/>
      <c r="C886" s="37" t="s">
        <v>39</v>
      </c>
      <c r="D886" s="37" t="s">
        <v>40</v>
      </c>
      <c r="E886" s="165"/>
      <c r="F886" s="165"/>
      <c r="G886" s="165"/>
      <c r="H886" s="165"/>
      <c r="I886" s="165" t="s">
        <v>1753</v>
      </c>
      <c r="J886" s="165"/>
      <c r="K886" s="37" t="s">
        <v>1754</v>
      </c>
      <c r="L886" s="165"/>
      <c r="M886" s="165"/>
      <c r="N886" s="165"/>
      <c r="O886" s="165"/>
      <c r="P886" s="165"/>
      <c r="Q886" s="165"/>
      <c r="R886" s="165"/>
      <c r="S886" s="165"/>
    </row>
    <row r="887" spans="1:19" ht="36">
      <c r="A887" s="165"/>
      <c r="B887" s="165"/>
      <c r="C887" s="37" t="s">
        <v>41</v>
      </c>
      <c r="D887" s="37" t="s">
        <v>714</v>
      </c>
      <c r="E887" s="165"/>
      <c r="F887" s="165"/>
      <c r="G887" s="165"/>
      <c r="H887" s="165"/>
      <c r="I887" s="165"/>
      <c r="J887" s="165"/>
      <c r="K887" s="37" t="s">
        <v>1755</v>
      </c>
      <c r="L887" s="165"/>
      <c r="M887" s="165"/>
      <c r="N887" s="165"/>
      <c r="O887" s="165"/>
      <c r="P887" s="165"/>
      <c r="Q887" s="165"/>
      <c r="R887" s="165"/>
      <c r="S887" s="165"/>
    </row>
    <row r="888" spans="1:19" ht="36">
      <c r="A888" s="165">
        <v>165</v>
      </c>
      <c r="B888" s="165" t="s">
        <v>1756</v>
      </c>
      <c r="C888" s="37" t="s">
        <v>22</v>
      </c>
      <c r="D888" s="37" t="s">
        <v>1728</v>
      </c>
      <c r="E888" s="165">
        <v>1607.63</v>
      </c>
      <c r="F888" s="165" t="s">
        <v>1729</v>
      </c>
      <c r="G888" s="165" t="s">
        <v>1757</v>
      </c>
      <c r="H888" s="37" t="s">
        <v>1758</v>
      </c>
      <c r="I888" s="147">
        <v>13711647.4</v>
      </c>
      <c r="J888" s="165">
        <v>12907230.75</v>
      </c>
      <c r="K888" s="37" t="s">
        <v>1759</v>
      </c>
      <c r="L888" s="165" t="s">
        <v>28</v>
      </c>
      <c r="M888" s="165" t="s">
        <v>29</v>
      </c>
      <c r="N888" s="165">
        <v>1447.1504</v>
      </c>
      <c r="O888" s="165"/>
      <c r="P888" s="165">
        <v>200</v>
      </c>
      <c r="Q888" s="165" t="s">
        <v>30</v>
      </c>
      <c r="R888" s="165" t="s">
        <v>31</v>
      </c>
      <c r="S888" s="165" t="s">
        <v>1760</v>
      </c>
    </row>
    <row r="889" spans="1:19" ht="24">
      <c r="A889" s="165"/>
      <c r="B889" s="165"/>
      <c r="C889" s="37" t="s">
        <v>33</v>
      </c>
      <c r="D889" s="37" t="s">
        <v>540</v>
      </c>
      <c r="E889" s="165"/>
      <c r="F889" s="165"/>
      <c r="G889" s="165"/>
      <c r="H889" s="165" t="s">
        <v>1761</v>
      </c>
      <c r="I889" s="185" t="s">
        <v>4455</v>
      </c>
      <c r="J889" s="165"/>
      <c r="K889" s="37" t="s">
        <v>1762</v>
      </c>
      <c r="L889" s="165"/>
      <c r="M889" s="165"/>
      <c r="N889" s="165"/>
      <c r="O889" s="165"/>
      <c r="P889" s="165"/>
      <c r="Q889" s="165"/>
      <c r="R889" s="165"/>
      <c r="S889" s="165"/>
    </row>
    <row r="890" spans="1:19" ht="24">
      <c r="A890" s="165"/>
      <c r="B890" s="165"/>
      <c r="C890" s="37" t="s">
        <v>39</v>
      </c>
      <c r="D890" s="37" t="s">
        <v>1547</v>
      </c>
      <c r="E890" s="165"/>
      <c r="F890" s="165"/>
      <c r="G890" s="165"/>
      <c r="H890" s="165"/>
      <c r="I890" s="186"/>
      <c r="J890" s="165"/>
      <c r="K890" s="37" t="s">
        <v>1763</v>
      </c>
      <c r="L890" s="165"/>
      <c r="M890" s="165"/>
      <c r="N890" s="165"/>
      <c r="O890" s="165"/>
      <c r="P890" s="165"/>
      <c r="Q890" s="165"/>
      <c r="R890" s="165"/>
      <c r="S890" s="165"/>
    </row>
    <row r="891" spans="1:19" ht="24">
      <c r="A891" s="165"/>
      <c r="B891" s="165"/>
      <c r="C891" s="37" t="s">
        <v>41</v>
      </c>
      <c r="D891" s="37" t="s">
        <v>1741</v>
      </c>
      <c r="E891" s="165"/>
      <c r="F891" s="165"/>
      <c r="G891" s="165"/>
      <c r="H891" s="165"/>
      <c r="I891" s="187"/>
      <c r="J891" s="165"/>
      <c r="K891" s="37" t="s">
        <v>1764</v>
      </c>
      <c r="L891" s="165"/>
      <c r="M891" s="165"/>
      <c r="N891" s="165"/>
      <c r="O891" s="165"/>
      <c r="P891" s="165"/>
      <c r="Q891" s="165"/>
      <c r="R891" s="165"/>
      <c r="S891" s="165"/>
    </row>
    <row r="892" spans="1:19" ht="24">
      <c r="A892" s="165">
        <v>166</v>
      </c>
      <c r="B892" s="176" t="s">
        <v>1765</v>
      </c>
      <c r="C892" s="37" t="s">
        <v>22</v>
      </c>
      <c r="D892" s="37" t="s">
        <v>1766</v>
      </c>
      <c r="E892" s="165">
        <v>121.25</v>
      </c>
      <c r="F892" s="165" t="s">
        <v>1767</v>
      </c>
      <c r="G892" s="165" t="s">
        <v>1768</v>
      </c>
      <c r="H892" s="37" t="s">
        <v>1769</v>
      </c>
      <c r="I892" s="165">
        <v>923995.31</v>
      </c>
      <c r="J892" s="165">
        <v>867937.37</v>
      </c>
      <c r="K892" s="37" t="s">
        <v>1250</v>
      </c>
      <c r="L892" s="165" t="s">
        <v>28</v>
      </c>
      <c r="M892" s="165" t="s">
        <v>29</v>
      </c>
      <c r="N892" s="165">
        <v>96.92</v>
      </c>
      <c r="O892" s="165"/>
      <c r="P892" s="165">
        <v>90</v>
      </c>
      <c r="Q892" s="165" t="s">
        <v>30</v>
      </c>
      <c r="R892" s="165" t="s">
        <v>31</v>
      </c>
      <c r="S892" s="165" t="s">
        <v>1770</v>
      </c>
    </row>
    <row r="893" spans="1:19" ht="24">
      <c r="A893" s="165"/>
      <c r="B893" s="177"/>
      <c r="C893" s="37" t="s">
        <v>33</v>
      </c>
      <c r="D893" s="37" t="s">
        <v>257</v>
      </c>
      <c r="E893" s="165"/>
      <c r="F893" s="165"/>
      <c r="G893" s="165"/>
      <c r="H893" s="165" t="s">
        <v>1771</v>
      </c>
      <c r="I893" s="165"/>
      <c r="J893" s="165"/>
      <c r="K893" s="37" t="s">
        <v>1772</v>
      </c>
      <c r="L893" s="165"/>
      <c r="M893" s="165"/>
      <c r="N893" s="165"/>
      <c r="O893" s="165"/>
      <c r="P893" s="165"/>
      <c r="Q893" s="165"/>
      <c r="R893" s="165"/>
      <c r="S893" s="165"/>
    </row>
    <row r="894" spans="1:19" ht="24">
      <c r="A894" s="165"/>
      <c r="B894" s="177"/>
      <c r="C894" s="37" t="s">
        <v>39</v>
      </c>
      <c r="D894" s="37" t="s">
        <v>1386</v>
      </c>
      <c r="E894" s="165"/>
      <c r="F894" s="165"/>
      <c r="G894" s="165"/>
      <c r="H894" s="165"/>
      <c r="I894" s="179" t="s">
        <v>1773</v>
      </c>
      <c r="J894" s="165"/>
      <c r="K894" s="37" t="s">
        <v>1774</v>
      </c>
      <c r="L894" s="165"/>
      <c r="M894" s="165"/>
      <c r="N894" s="165"/>
      <c r="O894" s="165"/>
      <c r="P894" s="165"/>
      <c r="Q894" s="165"/>
      <c r="R894" s="165"/>
      <c r="S894" s="165"/>
    </row>
    <row r="895" spans="1:19" ht="24">
      <c r="A895" s="165"/>
      <c r="B895" s="178"/>
      <c r="C895" s="37" t="s">
        <v>41</v>
      </c>
      <c r="D895" s="37" t="s">
        <v>42</v>
      </c>
      <c r="E895" s="165"/>
      <c r="F895" s="165"/>
      <c r="G895" s="165"/>
      <c r="H895" s="165"/>
      <c r="I895" s="181"/>
      <c r="J895" s="165"/>
      <c r="K895" s="37" t="s">
        <v>1775</v>
      </c>
      <c r="L895" s="165"/>
      <c r="M895" s="165"/>
      <c r="N895" s="165"/>
      <c r="O895" s="165"/>
      <c r="P895" s="165"/>
      <c r="Q895" s="165"/>
      <c r="R895" s="165"/>
      <c r="S895" s="165"/>
    </row>
    <row r="896" spans="1:19" ht="24">
      <c r="A896" s="165">
        <v>167</v>
      </c>
      <c r="B896" s="165" t="s">
        <v>1776</v>
      </c>
      <c r="C896" s="37" t="s">
        <v>22</v>
      </c>
      <c r="D896" s="37" t="s">
        <v>1728</v>
      </c>
      <c r="E896" s="165">
        <v>70.25</v>
      </c>
      <c r="F896" s="165" t="s">
        <v>1728</v>
      </c>
      <c r="G896" s="165" t="s">
        <v>1777</v>
      </c>
      <c r="H896" s="165" t="s">
        <v>1778</v>
      </c>
      <c r="I896" s="179">
        <v>582257.75</v>
      </c>
      <c r="J896" s="165">
        <v>563819.59</v>
      </c>
      <c r="K896" s="37" t="s">
        <v>1779</v>
      </c>
      <c r="L896" s="165" t="s">
        <v>28</v>
      </c>
      <c r="M896" s="165" t="s">
        <v>29</v>
      </c>
      <c r="N896" s="165">
        <v>58.13</v>
      </c>
      <c r="O896" s="165"/>
      <c r="P896" s="165">
        <v>25</v>
      </c>
      <c r="Q896" s="165" t="s">
        <v>30</v>
      </c>
      <c r="R896" s="165" t="s">
        <v>31</v>
      </c>
      <c r="S896" s="165" t="s">
        <v>1780</v>
      </c>
    </row>
    <row r="897" spans="1:19" ht="24">
      <c r="A897" s="165"/>
      <c r="B897" s="165"/>
      <c r="C897" s="37" t="s">
        <v>33</v>
      </c>
      <c r="D897" s="37" t="s">
        <v>1781</v>
      </c>
      <c r="E897" s="165"/>
      <c r="F897" s="165"/>
      <c r="G897" s="165"/>
      <c r="H897" s="165"/>
      <c r="I897" s="181"/>
      <c r="J897" s="165"/>
      <c r="K897" s="37" t="s">
        <v>1782</v>
      </c>
      <c r="L897" s="165"/>
      <c r="M897" s="165"/>
      <c r="N897" s="165"/>
      <c r="O897" s="165"/>
      <c r="P897" s="165"/>
      <c r="Q897" s="165"/>
      <c r="R897" s="165"/>
      <c r="S897" s="165"/>
    </row>
    <row r="898" spans="1:19" ht="24">
      <c r="A898" s="165"/>
      <c r="B898" s="165"/>
      <c r="C898" s="37" t="s">
        <v>39</v>
      </c>
      <c r="D898" s="37" t="s">
        <v>1783</v>
      </c>
      <c r="E898" s="165"/>
      <c r="F898" s="165"/>
      <c r="G898" s="165"/>
      <c r="H898" s="165" t="s">
        <v>1784</v>
      </c>
      <c r="I898" s="179" t="s">
        <v>1785</v>
      </c>
      <c r="J898" s="165"/>
      <c r="K898" s="37" t="s">
        <v>1786</v>
      </c>
      <c r="L898" s="165"/>
      <c r="M898" s="165"/>
      <c r="N898" s="165"/>
      <c r="O898" s="165"/>
      <c r="P898" s="165"/>
      <c r="Q898" s="165"/>
      <c r="R898" s="165"/>
      <c r="S898" s="165"/>
    </row>
    <row r="899" spans="1:19" ht="24">
      <c r="A899" s="165"/>
      <c r="B899" s="165"/>
      <c r="C899" s="37" t="s">
        <v>41</v>
      </c>
      <c r="D899" s="37" t="s">
        <v>1166</v>
      </c>
      <c r="E899" s="165"/>
      <c r="F899" s="165"/>
      <c r="G899" s="165"/>
      <c r="H899" s="165"/>
      <c r="I899" s="181"/>
      <c r="J899" s="165"/>
      <c r="K899" s="37" t="s">
        <v>1787</v>
      </c>
      <c r="L899" s="165"/>
      <c r="M899" s="165"/>
      <c r="N899" s="165"/>
      <c r="O899" s="165"/>
      <c r="P899" s="165"/>
      <c r="Q899" s="165"/>
      <c r="R899" s="165"/>
      <c r="S899" s="165"/>
    </row>
    <row r="900" spans="1:19" ht="24">
      <c r="A900" s="165">
        <v>168</v>
      </c>
      <c r="B900" s="170" t="s">
        <v>1788</v>
      </c>
      <c r="C900" s="37" t="s">
        <v>22</v>
      </c>
      <c r="D900" s="37" t="s">
        <v>78</v>
      </c>
      <c r="E900" s="165">
        <v>1500</v>
      </c>
      <c r="F900" s="165" t="s">
        <v>1789</v>
      </c>
      <c r="G900" s="165" t="s">
        <v>1790</v>
      </c>
      <c r="H900" s="37" t="s">
        <v>1791</v>
      </c>
      <c r="I900" s="165" t="s">
        <v>1112</v>
      </c>
      <c r="J900" s="165">
        <v>14603165.42</v>
      </c>
      <c r="K900" s="37" t="s">
        <v>1791</v>
      </c>
      <c r="L900" s="165" t="s">
        <v>28</v>
      </c>
      <c r="M900" s="165" t="s">
        <v>950</v>
      </c>
      <c r="N900" s="165">
        <v>1125.2</v>
      </c>
      <c r="O900" s="165"/>
      <c r="P900" s="165">
        <v>55</v>
      </c>
      <c r="Q900" s="165" t="s">
        <v>30</v>
      </c>
      <c r="R900" s="165"/>
      <c r="S900" s="165" t="s">
        <v>1792</v>
      </c>
    </row>
    <row r="901" spans="1:19" ht="24">
      <c r="A901" s="165"/>
      <c r="B901" s="170"/>
      <c r="C901" s="37" t="s">
        <v>33</v>
      </c>
      <c r="D901" s="146" t="s">
        <v>1793</v>
      </c>
      <c r="E901" s="165"/>
      <c r="F901" s="165"/>
      <c r="G901" s="165"/>
      <c r="H901" s="165" t="s">
        <v>1794</v>
      </c>
      <c r="I901" s="165"/>
      <c r="J901" s="165"/>
      <c r="K901" s="37" t="s">
        <v>1795</v>
      </c>
      <c r="L901" s="165"/>
      <c r="M901" s="165"/>
      <c r="N901" s="165"/>
      <c r="O901" s="165"/>
      <c r="P901" s="165"/>
      <c r="Q901" s="165"/>
      <c r="R901" s="165"/>
      <c r="S901" s="165"/>
    </row>
    <row r="902" spans="1:19" ht="24">
      <c r="A902" s="165"/>
      <c r="B902" s="170"/>
      <c r="C902" s="37" t="s">
        <v>39</v>
      </c>
      <c r="D902" s="37" t="s">
        <v>461</v>
      </c>
      <c r="E902" s="165"/>
      <c r="F902" s="165"/>
      <c r="G902" s="165"/>
      <c r="H902" s="165"/>
      <c r="I902" s="165"/>
      <c r="J902" s="37">
        <v>3000000</v>
      </c>
      <c r="K902" s="37" t="s">
        <v>1796</v>
      </c>
      <c r="L902" s="165"/>
      <c r="M902" s="165"/>
      <c r="N902" s="37">
        <v>195</v>
      </c>
      <c r="O902" s="165"/>
      <c r="P902" s="165"/>
      <c r="Q902" s="165"/>
      <c r="R902" s="165"/>
      <c r="S902" s="165"/>
    </row>
    <row r="903" spans="1:19" ht="24">
      <c r="A903" s="165"/>
      <c r="B903" s="170"/>
      <c r="C903" s="37" t="s">
        <v>41</v>
      </c>
      <c r="D903" s="37" t="s">
        <v>1793</v>
      </c>
      <c r="E903" s="165"/>
      <c r="F903" s="165"/>
      <c r="G903" s="165"/>
      <c r="H903" s="165"/>
      <c r="I903" s="165"/>
      <c r="J903" s="37">
        <v>2000000</v>
      </c>
      <c r="K903" s="37" t="s">
        <v>1797</v>
      </c>
      <c r="L903" s="165"/>
      <c r="M903" s="165"/>
      <c r="N903" s="37">
        <v>150</v>
      </c>
      <c r="O903" s="165"/>
      <c r="P903" s="165"/>
      <c r="Q903" s="165"/>
      <c r="R903" s="165"/>
      <c r="S903" s="165"/>
    </row>
    <row r="904" spans="1:19" ht="24">
      <c r="A904" s="165">
        <v>169</v>
      </c>
      <c r="B904" s="165" t="s">
        <v>1798</v>
      </c>
      <c r="C904" s="37" t="s">
        <v>22</v>
      </c>
      <c r="D904" s="37" t="s">
        <v>1799</v>
      </c>
      <c r="E904" s="165">
        <v>2080</v>
      </c>
      <c r="F904" s="165" t="s">
        <v>1800</v>
      </c>
      <c r="G904" s="165" t="s">
        <v>1801</v>
      </c>
      <c r="H904" s="37" t="s">
        <v>1802</v>
      </c>
      <c r="I904" s="165">
        <v>658360.36</v>
      </c>
      <c r="J904" s="165">
        <v>631696.76</v>
      </c>
      <c r="K904" s="37" t="s">
        <v>1803</v>
      </c>
      <c r="L904" s="165" t="s">
        <v>28</v>
      </c>
      <c r="M904" s="165" t="s">
        <v>29</v>
      </c>
      <c r="N904" s="165">
        <v>72.1</v>
      </c>
      <c r="O904" s="165"/>
      <c r="P904" s="165">
        <v>29</v>
      </c>
      <c r="Q904" s="165" t="s">
        <v>30</v>
      </c>
      <c r="R904" s="165" t="s">
        <v>31</v>
      </c>
      <c r="S904" s="165" t="s">
        <v>1804</v>
      </c>
    </row>
    <row r="905" spans="1:19" ht="24">
      <c r="A905" s="165"/>
      <c r="B905" s="165"/>
      <c r="C905" s="37" t="s">
        <v>33</v>
      </c>
      <c r="D905" s="37" t="s">
        <v>1034</v>
      </c>
      <c r="E905" s="165"/>
      <c r="F905" s="165"/>
      <c r="G905" s="165"/>
      <c r="H905" s="165" t="s">
        <v>1805</v>
      </c>
      <c r="I905" s="165"/>
      <c r="J905" s="165"/>
      <c r="K905" s="37" t="s">
        <v>1806</v>
      </c>
      <c r="L905" s="165"/>
      <c r="M905" s="165"/>
      <c r="N905" s="165"/>
      <c r="O905" s="165"/>
      <c r="P905" s="165"/>
      <c r="Q905" s="165"/>
      <c r="R905" s="165"/>
      <c r="S905" s="165"/>
    </row>
    <row r="906" spans="1:19" ht="24">
      <c r="A906" s="165"/>
      <c r="B906" s="165"/>
      <c r="C906" s="37" t="s">
        <v>39</v>
      </c>
      <c r="D906" s="37" t="s">
        <v>1386</v>
      </c>
      <c r="E906" s="165"/>
      <c r="F906" s="165"/>
      <c r="G906" s="165"/>
      <c r="H906" s="165"/>
      <c r="I906" s="165" t="s">
        <v>1807</v>
      </c>
      <c r="J906" s="165"/>
      <c r="K906" s="37" t="s">
        <v>1808</v>
      </c>
      <c r="L906" s="165"/>
      <c r="M906" s="165"/>
      <c r="N906" s="165"/>
      <c r="O906" s="165"/>
      <c r="P906" s="165"/>
      <c r="Q906" s="165"/>
      <c r="R906" s="165"/>
      <c r="S906" s="165"/>
    </row>
    <row r="907" spans="1:19" ht="24">
      <c r="A907" s="165"/>
      <c r="B907" s="165"/>
      <c r="C907" s="37" t="s">
        <v>41</v>
      </c>
      <c r="D907" s="37" t="s">
        <v>1166</v>
      </c>
      <c r="E907" s="165"/>
      <c r="F907" s="165"/>
      <c r="G907" s="165"/>
      <c r="H907" s="165"/>
      <c r="I907" s="165"/>
      <c r="J907" s="165"/>
      <c r="K907" s="37" t="s">
        <v>1809</v>
      </c>
      <c r="L907" s="165"/>
      <c r="M907" s="165"/>
      <c r="N907" s="165"/>
      <c r="O907" s="165"/>
      <c r="P907" s="165"/>
      <c r="Q907" s="165"/>
      <c r="R907" s="165"/>
      <c r="S907" s="165"/>
    </row>
    <row r="908" spans="1:19" ht="24">
      <c r="A908" s="165">
        <v>169</v>
      </c>
      <c r="B908" s="165" t="s">
        <v>1810</v>
      </c>
      <c r="C908" s="37" t="s">
        <v>22</v>
      </c>
      <c r="D908" s="37" t="s">
        <v>1799</v>
      </c>
      <c r="E908" s="165"/>
      <c r="F908" s="165"/>
      <c r="G908" s="165" t="s">
        <v>1811</v>
      </c>
      <c r="H908" s="37" t="s">
        <v>1802</v>
      </c>
      <c r="I908" s="165">
        <v>1030470.61</v>
      </c>
      <c r="J908" s="165">
        <v>999555.19</v>
      </c>
      <c r="K908" s="37" t="s">
        <v>1812</v>
      </c>
      <c r="L908" s="165" t="s">
        <v>28</v>
      </c>
      <c r="M908" s="165" t="s">
        <v>29</v>
      </c>
      <c r="N908" s="165">
        <v>90.96</v>
      </c>
      <c r="O908" s="165"/>
      <c r="P908" s="165">
        <v>30</v>
      </c>
      <c r="Q908" s="165" t="s">
        <v>30</v>
      </c>
      <c r="R908" s="165" t="s">
        <v>31</v>
      </c>
      <c r="S908" s="165">
        <v>2010</v>
      </c>
    </row>
    <row r="909" spans="1:19" ht="24">
      <c r="A909" s="165"/>
      <c r="B909" s="165"/>
      <c r="C909" s="37" t="s">
        <v>33</v>
      </c>
      <c r="D909" s="37" t="s">
        <v>638</v>
      </c>
      <c r="E909" s="165"/>
      <c r="F909" s="165"/>
      <c r="G909" s="165"/>
      <c r="H909" s="165" t="s">
        <v>1805</v>
      </c>
      <c r="I909" s="165"/>
      <c r="J909" s="165"/>
      <c r="K909" s="37" t="s">
        <v>187</v>
      </c>
      <c r="L909" s="165"/>
      <c r="M909" s="165"/>
      <c r="N909" s="165"/>
      <c r="O909" s="165"/>
      <c r="P909" s="165"/>
      <c r="Q909" s="165"/>
      <c r="R909" s="165"/>
      <c r="S909" s="165"/>
    </row>
    <row r="910" spans="1:19" ht="24">
      <c r="A910" s="165"/>
      <c r="B910" s="165"/>
      <c r="C910" s="37" t="s">
        <v>39</v>
      </c>
      <c r="D910" s="37" t="s">
        <v>1386</v>
      </c>
      <c r="E910" s="165"/>
      <c r="F910" s="165"/>
      <c r="G910" s="165"/>
      <c r="H910" s="165"/>
      <c r="I910" s="165" t="s">
        <v>1813</v>
      </c>
      <c r="J910" s="165"/>
      <c r="K910" s="37" t="s">
        <v>1814</v>
      </c>
      <c r="L910" s="165"/>
      <c r="M910" s="165"/>
      <c r="N910" s="165"/>
      <c r="O910" s="165"/>
      <c r="P910" s="165"/>
      <c r="Q910" s="165"/>
      <c r="R910" s="165"/>
      <c r="S910" s="165"/>
    </row>
    <row r="911" spans="1:19" ht="24">
      <c r="A911" s="165"/>
      <c r="B911" s="165"/>
      <c r="C911" s="37" t="s">
        <v>41</v>
      </c>
      <c r="D911" s="37" t="s">
        <v>1815</v>
      </c>
      <c r="E911" s="165"/>
      <c r="F911" s="165"/>
      <c r="G911" s="165"/>
      <c r="H911" s="165"/>
      <c r="I911" s="165"/>
      <c r="J911" s="165"/>
      <c r="K911" s="37" t="s">
        <v>1816</v>
      </c>
      <c r="L911" s="165"/>
      <c r="M911" s="165"/>
      <c r="N911" s="165"/>
      <c r="O911" s="165"/>
      <c r="P911" s="165"/>
      <c r="Q911" s="165"/>
      <c r="R911" s="165"/>
      <c r="S911" s="165"/>
    </row>
    <row r="912" spans="1:19" ht="24">
      <c r="A912" s="165">
        <v>169</v>
      </c>
      <c r="B912" s="165" t="s">
        <v>1817</v>
      </c>
      <c r="C912" s="37" t="s">
        <v>22</v>
      </c>
      <c r="D912" s="37" t="s">
        <v>1799</v>
      </c>
      <c r="E912" s="165"/>
      <c r="F912" s="165" t="s">
        <v>1818</v>
      </c>
      <c r="G912" s="165" t="s">
        <v>1819</v>
      </c>
      <c r="H912" s="37" t="s">
        <v>1802</v>
      </c>
      <c r="I912" s="165">
        <v>425000</v>
      </c>
      <c r="J912" s="165">
        <v>402898.83</v>
      </c>
      <c r="K912" s="37" t="s">
        <v>1803</v>
      </c>
      <c r="L912" s="165" t="s">
        <v>28</v>
      </c>
      <c r="M912" s="165" t="s">
        <v>29</v>
      </c>
      <c r="N912" s="165">
        <v>62.36</v>
      </c>
      <c r="O912" s="165"/>
      <c r="P912" s="165">
        <v>50</v>
      </c>
      <c r="Q912" s="165" t="s">
        <v>30</v>
      </c>
      <c r="R912" s="165" t="s">
        <v>31</v>
      </c>
      <c r="S912" s="165" t="s">
        <v>175</v>
      </c>
    </row>
    <row r="913" spans="1:19" ht="24">
      <c r="A913" s="165"/>
      <c r="B913" s="165"/>
      <c r="C913" s="37" t="s">
        <v>33</v>
      </c>
      <c r="D913" s="37" t="s">
        <v>722</v>
      </c>
      <c r="E913" s="165"/>
      <c r="F913" s="165"/>
      <c r="G913" s="165"/>
      <c r="H913" s="165" t="s">
        <v>1805</v>
      </c>
      <c r="I913" s="165"/>
      <c r="J913" s="165"/>
      <c r="K913" s="37" t="s">
        <v>1820</v>
      </c>
      <c r="L913" s="165"/>
      <c r="M913" s="165"/>
      <c r="N913" s="165"/>
      <c r="O913" s="165"/>
      <c r="P913" s="165"/>
      <c r="Q913" s="165"/>
      <c r="R913" s="165"/>
      <c r="S913" s="165"/>
    </row>
    <row r="914" spans="1:19" ht="24">
      <c r="A914" s="165"/>
      <c r="B914" s="165"/>
      <c r="C914" s="37" t="s">
        <v>39</v>
      </c>
      <c r="D914" s="37" t="s">
        <v>1386</v>
      </c>
      <c r="E914" s="165"/>
      <c r="F914" s="165"/>
      <c r="G914" s="165"/>
      <c r="H914" s="165"/>
      <c r="I914" s="165" t="s">
        <v>1821</v>
      </c>
      <c r="J914" s="165">
        <v>220707.97</v>
      </c>
      <c r="K914" s="37" t="s">
        <v>1822</v>
      </c>
      <c r="L914" s="165"/>
      <c r="M914" s="165"/>
      <c r="N914" s="165"/>
      <c r="O914" s="165"/>
      <c r="P914" s="165"/>
      <c r="Q914" s="165"/>
      <c r="R914" s="165"/>
      <c r="S914" s="165"/>
    </row>
    <row r="915" spans="1:19" ht="24">
      <c r="A915" s="165"/>
      <c r="B915" s="165"/>
      <c r="C915" s="37" t="s">
        <v>41</v>
      </c>
      <c r="D915" s="37" t="s">
        <v>1166</v>
      </c>
      <c r="E915" s="165"/>
      <c r="F915" s="165"/>
      <c r="G915" s="165"/>
      <c r="H915" s="165"/>
      <c r="I915" s="165"/>
      <c r="J915" s="165"/>
      <c r="K915" s="37" t="s">
        <v>1823</v>
      </c>
      <c r="L915" s="165"/>
      <c r="M915" s="165"/>
      <c r="N915" s="165"/>
      <c r="O915" s="165"/>
      <c r="P915" s="165"/>
      <c r="Q915" s="165"/>
      <c r="R915" s="165"/>
      <c r="S915" s="165"/>
    </row>
    <row r="916" spans="1:19" ht="36">
      <c r="A916" s="165">
        <v>170</v>
      </c>
      <c r="B916" s="165" t="s">
        <v>1824</v>
      </c>
      <c r="C916" s="37" t="s">
        <v>22</v>
      </c>
      <c r="D916" s="37" t="s">
        <v>1799</v>
      </c>
      <c r="E916" s="165"/>
      <c r="F916" s="165" t="s">
        <v>1818</v>
      </c>
      <c r="G916" s="165" t="s">
        <v>1825</v>
      </c>
      <c r="H916" s="37" t="s">
        <v>1826</v>
      </c>
      <c r="I916" s="165">
        <v>1866800</v>
      </c>
      <c r="J916" s="165">
        <v>1318000</v>
      </c>
      <c r="K916" s="37" t="s">
        <v>378</v>
      </c>
      <c r="L916" s="165" t="s">
        <v>28</v>
      </c>
      <c r="M916" s="165" t="s">
        <v>29</v>
      </c>
      <c r="N916" s="165">
        <v>159.7</v>
      </c>
      <c r="O916" s="165"/>
      <c r="P916" s="165">
        <v>60</v>
      </c>
      <c r="Q916" s="165" t="s">
        <v>30</v>
      </c>
      <c r="R916" s="165" t="s">
        <v>31</v>
      </c>
      <c r="S916" s="165" t="s">
        <v>1827</v>
      </c>
    </row>
    <row r="917" spans="1:19" ht="24">
      <c r="A917" s="165"/>
      <c r="B917" s="165"/>
      <c r="C917" s="37" t="s">
        <v>33</v>
      </c>
      <c r="D917" s="37" t="s">
        <v>764</v>
      </c>
      <c r="E917" s="165"/>
      <c r="F917" s="165"/>
      <c r="G917" s="165"/>
      <c r="H917" s="165" t="s">
        <v>1828</v>
      </c>
      <c r="I917" s="165"/>
      <c r="J917" s="165"/>
      <c r="K917" s="37" t="s">
        <v>1829</v>
      </c>
      <c r="L917" s="165"/>
      <c r="M917" s="165"/>
      <c r="N917" s="165"/>
      <c r="O917" s="165"/>
      <c r="P917" s="165"/>
      <c r="Q917" s="165"/>
      <c r="R917" s="165"/>
      <c r="S917" s="165"/>
    </row>
    <row r="918" spans="1:19" ht="24">
      <c r="A918" s="165"/>
      <c r="B918" s="165"/>
      <c r="C918" s="37" t="s">
        <v>39</v>
      </c>
      <c r="D918" s="37"/>
      <c r="E918" s="165"/>
      <c r="F918" s="165"/>
      <c r="G918" s="165"/>
      <c r="H918" s="165"/>
      <c r="I918" s="165" t="s">
        <v>1830</v>
      </c>
      <c r="J918" s="165">
        <v>279783.02</v>
      </c>
      <c r="K918" s="37" t="s">
        <v>1831</v>
      </c>
      <c r="L918" s="165"/>
      <c r="M918" s="165"/>
      <c r="N918" s="165"/>
      <c r="O918" s="165"/>
      <c r="P918" s="165"/>
      <c r="Q918" s="165"/>
      <c r="R918" s="165"/>
      <c r="S918" s="165"/>
    </row>
    <row r="919" spans="1:19" ht="24">
      <c r="A919" s="165"/>
      <c r="B919" s="165"/>
      <c r="C919" s="37" t="s">
        <v>41</v>
      </c>
      <c r="D919" s="37" t="s">
        <v>42</v>
      </c>
      <c r="E919" s="165"/>
      <c r="F919" s="165"/>
      <c r="G919" s="165"/>
      <c r="H919" s="165"/>
      <c r="I919" s="165"/>
      <c r="J919" s="165"/>
      <c r="K919" s="37" t="s">
        <v>1832</v>
      </c>
      <c r="L919" s="165"/>
      <c r="M919" s="165"/>
      <c r="N919" s="165"/>
      <c r="O919" s="165"/>
      <c r="P919" s="165"/>
      <c r="Q919" s="165"/>
      <c r="R919" s="165"/>
      <c r="S919" s="165"/>
    </row>
    <row r="920" spans="1:19" ht="24">
      <c r="A920" s="165"/>
      <c r="B920" s="165" t="s">
        <v>1833</v>
      </c>
      <c r="C920" s="37" t="s">
        <v>22</v>
      </c>
      <c r="D920" s="37" t="s">
        <v>1799</v>
      </c>
      <c r="E920" s="165"/>
      <c r="F920" s="165"/>
      <c r="G920" s="165" t="s">
        <v>1834</v>
      </c>
      <c r="H920" s="37" t="s">
        <v>1835</v>
      </c>
      <c r="I920" s="165">
        <v>16932652.15</v>
      </c>
      <c r="J920" s="165">
        <v>16932652.15</v>
      </c>
      <c r="K920" s="37" t="s">
        <v>378</v>
      </c>
      <c r="L920" s="165" t="s">
        <v>28</v>
      </c>
      <c r="M920" s="165" t="s">
        <v>29</v>
      </c>
      <c r="N920" s="165">
        <v>2068.84</v>
      </c>
      <c r="O920" s="165"/>
      <c r="P920" s="165">
        <v>132</v>
      </c>
      <c r="Q920" s="165" t="s">
        <v>30</v>
      </c>
      <c r="R920" s="165" t="s">
        <v>31</v>
      </c>
      <c r="S920" s="165" t="s">
        <v>1836</v>
      </c>
    </row>
    <row r="921" spans="1:19" ht="24">
      <c r="A921" s="165"/>
      <c r="B921" s="165"/>
      <c r="C921" s="37" t="s">
        <v>33</v>
      </c>
      <c r="D921" s="37" t="s">
        <v>403</v>
      </c>
      <c r="E921" s="165"/>
      <c r="F921" s="165"/>
      <c r="G921" s="165"/>
      <c r="H921" s="165" t="s">
        <v>4314</v>
      </c>
      <c r="I921" s="165"/>
      <c r="J921" s="165"/>
      <c r="K921" s="37" t="s">
        <v>1837</v>
      </c>
      <c r="L921" s="165"/>
      <c r="M921" s="165"/>
      <c r="N921" s="165"/>
      <c r="O921" s="165"/>
      <c r="P921" s="165"/>
      <c r="Q921" s="165"/>
      <c r="R921" s="165"/>
      <c r="S921" s="165"/>
    </row>
    <row r="922" spans="1:19" ht="24">
      <c r="A922" s="165"/>
      <c r="B922" s="165"/>
      <c r="C922" s="37" t="s">
        <v>39</v>
      </c>
      <c r="D922" s="37" t="s">
        <v>1386</v>
      </c>
      <c r="E922" s="165"/>
      <c r="F922" s="165"/>
      <c r="G922" s="165"/>
      <c r="H922" s="165"/>
      <c r="I922" s="165" t="s">
        <v>1838</v>
      </c>
      <c r="J922" s="165"/>
      <c r="K922" s="37" t="s">
        <v>593</v>
      </c>
      <c r="L922" s="165"/>
      <c r="M922" s="165"/>
      <c r="N922" s="165"/>
      <c r="O922" s="165"/>
      <c r="P922" s="165"/>
      <c r="Q922" s="165"/>
      <c r="R922" s="165"/>
      <c r="S922" s="165"/>
    </row>
    <row r="923" spans="1:19" ht="24">
      <c r="A923" s="165"/>
      <c r="B923" s="165"/>
      <c r="C923" s="37" t="s">
        <v>41</v>
      </c>
      <c r="D923" s="37" t="s">
        <v>42</v>
      </c>
      <c r="E923" s="165"/>
      <c r="F923" s="165"/>
      <c r="G923" s="165"/>
      <c r="H923" s="165"/>
      <c r="I923" s="165"/>
      <c r="J923" s="165"/>
      <c r="K923" s="37" t="s">
        <v>1839</v>
      </c>
      <c r="L923" s="165"/>
      <c r="M923" s="165"/>
      <c r="N923" s="165"/>
      <c r="O923" s="165"/>
      <c r="P923" s="165"/>
      <c r="Q923" s="165"/>
      <c r="R923" s="165"/>
      <c r="S923" s="165"/>
    </row>
    <row r="924" spans="1:19" ht="36">
      <c r="A924" s="165">
        <v>170</v>
      </c>
      <c r="B924" s="165" t="s">
        <v>1840</v>
      </c>
      <c r="C924" s="37" t="s">
        <v>22</v>
      </c>
      <c r="D924" s="37" t="s">
        <v>1799</v>
      </c>
      <c r="E924" s="165">
        <v>10000</v>
      </c>
      <c r="F924" s="165" t="s">
        <v>1799</v>
      </c>
      <c r="G924" s="165" t="s">
        <v>1841</v>
      </c>
      <c r="H924" s="37" t="s">
        <v>1826</v>
      </c>
      <c r="I924" s="165">
        <v>857936.83</v>
      </c>
      <c r="J924" s="165">
        <v>834803.9</v>
      </c>
      <c r="K924" s="37" t="s">
        <v>378</v>
      </c>
      <c r="L924" s="165" t="s">
        <v>28</v>
      </c>
      <c r="M924" s="165" t="s">
        <v>29</v>
      </c>
      <c r="N924" s="165">
        <v>91.7</v>
      </c>
      <c r="O924" s="165"/>
      <c r="P924" s="165">
        <v>45</v>
      </c>
      <c r="Q924" s="165" t="s">
        <v>30</v>
      </c>
      <c r="R924" s="165" t="s">
        <v>31</v>
      </c>
      <c r="S924" s="165" t="s">
        <v>1842</v>
      </c>
    </row>
    <row r="925" spans="1:19" ht="24">
      <c r="A925" s="165"/>
      <c r="B925" s="165"/>
      <c r="C925" s="37" t="s">
        <v>33</v>
      </c>
      <c r="D925" s="37" t="s">
        <v>185</v>
      </c>
      <c r="E925" s="165"/>
      <c r="F925" s="165"/>
      <c r="G925" s="165"/>
      <c r="H925" s="165" t="s">
        <v>1828</v>
      </c>
      <c r="I925" s="165"/>
      <c r="J925" s="165"/>
      <c r="K925" s="37" t="s">
        <v>1843</v>
      </c>
      <c r="L925" s="165"/>
      <c r="M925" s="165"/>
      <c r="N925" s="165"/>
      <c r="O925" s="165"/>
      <c r="P925" s="165"/>
      <c r="Q925" s="165"/>
      <c r="R925" s="165"/>
      <c r="S925" s="165"/>
    </row>
    <row r="926" spans="1:19" ht="24">
      <c r="A926" s="165"/>
      <c r="B926" s="165"/>
      <c r="C926" s="37" t="s">
        <v>39</v>
      </c>
      <c r="D926" s="37" t="s">
        <v>40</v>
      </c>
      <c r="E926" s="165"/>
      <c r="F926" s="165"/>
      <c r="G926" s="165"/>
      <c r="H926" s="165"/>
      <c r="I926" s="165" t="s">
        <v>1844</v>
      </c>
      <c r="J926" s="165"/>
      <c r="K926" s="37" t="s">
        <v>1845</v>
      </c>
      <c r="L926" s="165"/>
      <c r="M926" s="165"/>
      <c r="N926" s="165"/>
      <c r="O926" s="165"/>
      <c r="P926" s="165"/>
      <c r="Q926" s="165"/>
      <c r="R926" s="165"/>
      <c r="S926" s="165"/>
    </row>
    <row r="927" spans="1:19" ht="24">
      <c r="A927" s="165"/>
      <c r="B927" s="165"/>
      <c r="C927" s="37" t="s">
        <v>41</v>
      </c>
      <c r="D927" s="37" t="s">
        <v>42</v>
      </c>
      <c r="E927" s="165"/>
      <c r="F927" s="165"/>
      <c r="G927" s="165"/>
      <c r="H927" s="165"/>
      <c r="I927" s="165"/>
      <c r="J927" s="165"/>
      <c r="K927" s="37" t="s">
        <v>1846</v>
      </c>
      <c r="L927" s="165"/>
      <c r="M927" s="165"/>
      <c r="N927" s="165"/>
      <c r="O927" s="165"/>
      <c r="P927" s="165"/>
      <c r="Q927" s="165"/>
      <c r="R927" s="165"/>
      <c r="S927" s="165"/>
    </row>
    <row r="928" spans="1:19" ht="36">
      <c r="A928" s="165"/>
      <c r="B928" s="165" t="s">
        <v>1847</v>
      </c>
      <c r="C928" s="37" t="s">
        <v>22</v>
      </c>
      <c r="D928" s="37" t="s">
        <v>1799</v>
      </c>
      <c r="E928" s="165"/>
      <c r="F928" s="165"/>
      <c r="G928" s="165" t="s">
        <v>1848</v>
      </c>
      <c r="H928" s="37" t="s">
        <v>1826</v>
      </c>
      <c r="I928" s="165">
        <v>6427395.78</v>
      </c>
      <c r="J928" s="165">
        <v>6258573.8</v>
      </c>
      <c r="K928" s="37" t="s">
        <v>378</v>
      </c>
      <c r="L928" s="165" t="s">
        <v>28</v>
      </c>
      <c r="M928" s="165" t="s">
        <v>29</v>
      </c>
      <c r="N928" s="165">
        <v>612.52</v>
      </c>
      <c r="O928" s="165"/>
      <c r="P928" s="165">
        <v>190</v>
      </c>
      <c r="Q928" s="165" t="s">
        <v>30</v>
      </c>
      <c r="R928" s="165" t="s">
        <v>31</v>
      </c>
      <c r="S928" s="165" t="s">
        <v>1849</v>
      </c>
    </row>
    <row r="929" spans="1:19" ht="24">
      <c r="A929" s="165"/>
      <c r="B929" s="165"/>
      <c r="C929" s="37" t="s">
        <v>33</v>
      </c>
      <c r="D929" s="37" t="s">
        <v>1545</v>
      </c>
      <c r="E929" s="165"/>
      <c r="F929" s="165"/>
      <c r="G929" s="165"/>
      <c r="H929" s="165" t="s">
        <v>1828</v>
      </c>
      <c r="I929" s="165"/>
      <c r="J929" s="165"/>
      <c r="K929" s="37" t="s">
        <v>1843</v>
      </c>
      <c r="L929" s="165"/>
      <c r="M929" s="165"/>
      <c r="N929" s="165"/>
      <c r="O929" s="165"/>
      <c r="P929" s="165"/>
      <c r="Q929" s="165"/>
      <c r="R929" s="165"/>
      <c r="S929" s="165"/>
    </row>
    <row r="930" spans="1:19" ht="24">
      <c r="A930" s="165"/>
      <c r="B930" s="165"/>
      <c r="C930" s="37" t="s">
        <v>39</v>
      </c>
      <c r="D930" s="37" t="s">
        <v>1850</v>
      </c>
      <c r="E930" s="165"/>
      <c r="F930" s="165"/>
      <c r="G930" s="165"/>
      <c r="H930" s="165"/>
      <c r="I930" s="165" t="s">
        <v>1851</v>
      </c>
      <c r="J930" s="165"/>
      <c r="K930" s="37" t="s">
        <v>1852</v>
      </c>
      <c r="L930" s="165"/>
      <c r="M930" s="165"/>
      <c r="N930" s="165"/>
      <c r="O930" s="165"/>
      <c r="P930" s="165"/>
      <c r="Q930" s="165"/>
      <c r="R930" s="165"/>
      <c r="S930" s="165"/>
    </row>
    <row r="931" spans="1:19" ht="24">
      <c r="A931" s="165"/>
      <c r="B931" s="165"/>
      <c r="C931" s="37" t="s">
        <v>41</v>
      </c>
      <c r="D931" s="37" t="s">
        <v>1166</v>
      </c>
      <c r="E931" s="165"/>
      <c r="F931" s="165"/>
      <c r="G931" s="165"/>
      <c r="H931" s="165"/>
      <c r="I931" s="165"/>
      <c r="J931" s="165"/>
      <c r="K931" s="37" t="s">
        <v>1853</v>
      </c>
      <c r="L931" s="165"/>
      <c r="M931" s="165"/>
      <c r="N931" s="165"/>
      <c r="O931" s="165"/>
      <c r="P931" s="165"/>
      <c r="Q931" s="165"/>
      <c r="R931" s="165"/>
      <c r="S931" s="165"/>
    </row>
    <row r="932" spans="1:19" ht="36">
      <c r="A932" s="165">
        <v>170</v>
      </c>
      <c r="B932" s="165" t="s">
        <v>1854</v>
      </c>
      <c r="C932" s="37" t="s">
        <v>22</v>
      </c>
      <c r="D932" s="37" t="s">
        <v>1799</v>
      </c>
      <c r="E932" s="165"/>
      <c r="F932" s="165"/>
      <c r="G932" s="165" t="s">
        <v>1855</v>
      </c>
      <c r="H932" s="37" t="s">
        <v>1826</v>
      </c>
      <c r="I932" s="165">
        <v>5003897.91</v>
      </c>
      <c r="J932" s="165">
        <v>4844879.64</v>
      </c>
      <c r="K932" s="37" t="s">
        <v>378</v>
      </c>
      <c r="L932" s="165" t="s">
        <v>28</v>
      </c>
      <c r="M932" s="165" t="s">
        <v>29</v>
      </c>
      <c r="N932" s="165">
        <v>465.14</v>
      </c>
      <c r="O932" s="165"/>
      <c r="P932" s="165">
        <v>190</v>
      </c>
      <c r="Q932" s="165" t="s">
        <v>30</v>
      </c>
      <c r="R932" s="165" t="s">
        <v>31</v>
      </c>
      <c r="S932" s="165" t="s">
        <v>1849</v>
      </c>
    </row>
    <row r="933" spans="1:19" ht="24">
      <c r="A933" s="165"/>
      <c r="B933" s="165"/>
      <c r="C933" s="37" t="s">
        <v>33</v>
      </c>
      <c r="D933" s="37" t="s">
        <v>683</v>
      </c>
      <c r="E933" s="165"/>
      <c r="F933" s="165"/>
      <c r="G933" s="165"/>
      <c r="H933" s="165" t="s">
        <v>1828</v>
      </c>
      <c r="I933" s="165"/>
      <c r="J933" s="165"/>
      <c r="K933" s="37" t="s">
        <v>1843</v>
      </c>
      <c r="L933" s="165"/>
      <c r="M933" s="165"/>
      <c r="N933" s="165"/>
      <c r="O933" s="165"/>
      <c r="P933" s="165"/>
      <c r="Q933" s="165"/>
      <c r="R933" s="165"/>
      <c r="S933" s="165"/>
    </row>
    <row r="934" spans="1:19" ht="24">
      <c r="A934" s="165"/>
      <c r="B934" s="165"/>
      <c r="C934" s="37" t="s">
        <v>39</v>
      </c>
      <c r="D934" s="37" t="s">
        <v>1850</v>
      </c>
      <c r="E934" s="165"/>
      <c r="F934" s="165"/>
      <c r="G934" s="165"/>
      <c r="H934" s="165"/>
      <c r="I934" s="165" t="s">
        <v>1856</v>
      </c>
      <c r="J934" s="165"/>
      <c r="K934" s="37" t="s">
        <v>1852</v>
      </c>
      <c r="L934" s="165"/>
      <c r="M934" s="165"/>
      <c r="N934" s="165"/>
      <c r="O934" s="165"/>
      <c r="P934" s="165"/>
      <c r="Q934" s="165"/>
      <c r="R934" s="165"/>
      <c r="S934" s="165"/>
    </row>
    <row r="935" spans="1:19" ht="24">
      <c r="A935" s="165"/>
      <c r="B935" s="165"/>
      <c r="C935" s="37" t="s">
        <v>41</v>
      </c>
      <c r="D935" s="37" t="s">
        <v>1166</v>
      </c>
      <c r="E935" s="165"/>
      <c r="F935" s="165"/>
      <c r="G935" s="165"/>
      <c r="H935" s="165"/>
      <c r="I935" s="165"/>
      <c r="J935" s="165"/>
      <c r="K935" s="37" t="s">
        <v>1853</v>
      </c>
      <c r="L935" s="165"/>
      <c r="M935" s="165"/>
      <c r="N935" s="165"/>
      <c r="O935" s="165"/>
      <c r="P935" s="165"/>
      <c r="Q935" s="165"/>
      <c r="R935" s="165"/>
      <c r="S935" s="165"/>
    </row>
    <row r="936" spans="1:19" ht="36">
      <c r="A936" s="165"/>
      <c r="B936" s="165" t="s">
        <v>1857</v>
      </c>
      <c r="C936" s="37" t="s">
        <v>22</v>
      </c>
      <c r="D936" s="37" t="s">
        <v>1799</v>
      </c>
      <c r="E936" s="165"/>
      <c r="F936" s="165"/>
      <c r="G936" s="165" t="s">
        <v>1858</v>
      </c>
      <c r="H936" s="37" t="s">
        <v>1826</v>
      </c>
      <c r="I936" s="165">
        <v>4683913.35</v>
      </c>
      <c r="J936" s="165">
        <v>4607755.47</v>
      </c>
      <c r="K936" s="37" t="s">
        <v>378</v>
      </c>
      <c r="L936" s="165" t="s">
        <v>28</v>
      </c>
      <c r="M936" s="165" t="s">
        <v>29</v>
      </c>
      <c r="N936" s="165">
        <v>505.21</v>
      </c>
      <c r="O936" s="165"/>
      <c r="P936" s="165">
        <v>145</v>
      </c>
      <c r="Q936" s="165" t="s">
        <v>30</v>
      </c>
      <c r="R936" s="165" t="s">
        <v>31</v>
      </c>
      <c r="S936" s="165" t="s">
        <v>1859</v>
      </c>
    </row>
    <row r="937" spans="1:19" ht="24">
      <c r="A937" s="165"/>
      <c r="B937" s="165"/>
      <c r="C937" s="37" t="s">
        <v>33</v>
      </c>
      <c r="D937" s="37" t="s">
        <v>83</v>
      </c>
      <c r="E937" s="165"/>
      <c r="F937" s="165"/>
      <c r="G937" s="165"/>
      <c r="H937" s="165" t="s">
        <v>1828</v>
      </c>
      <c r="I937" s="165"/>
      <c r="J937" s="165"/>
      <c r="K937" s="37" t="s">
        <v>1843</v>
      </c>
      <c r="L937" s="165"/>
      <c r="M937" s="165"/>
      <c r="N937" s="165"/>
      <c r="O937" s="165"/>
      <c r="P937" s="165"/>
      <c r="Q937" s="165"/>
      <c r="R937" s="165"/>
      <c r="S937" s="165"/>
    </row>
    <row r="938" spans="1:19" ht="24">
      <c r="A938" s="165"/>
      <c r="B938" s="165"/>
      <c r="C938" s="37" t="s">
        <v>39</v>
      </c>
      <c r="D938" s="37" t="s">
        <v>1850</v>
      </c>
      <c r="E938" s="165"/>
      <c r="F938" s="165"/>
      <c r="G938" s="165"/>
      <c r="H938" s="165"/>
      <c r="I938" s="165" t="s">
        <v>1860</v>
      </c>
      <c r="J938" s="165"/>
      <c r="K938" s="37" t="s">
        <v>1852</v>
      </c>
      <c r="L938" s="165"/>
      <c r="M938" s="165"/>
      <c r="N938" s="165"/>
      <c r="O938" s="165"/>
      <c r="P938" s="165"/>
      <c r="Q938" s="165"/>
      <c r="R938" s="165"/>
      <c r="S938" s="165"/>
    </row>
    <row r="939" spans="1:19" ht="24">
      <c r="A939" s="165"/>
      <c r="B939" s="165"/>
      <c r="C939" s="37" t="s">
        <v>41</v>
      </c>
      <c r="D939" s="37" t="s">
        <v>1166</v>
      </c>
      <c r="E939" s="165"/>
      <c r="F939" s="165"/>
      <c r="G939" s="165"/>
      <c r="H939" s="165"/>
      <c r="I939" s="165"/>
      <c r="J939" s="165"/>
      <c r="K939" s="37" t="s">
        <v>1853</v>
      </c>
      <c r="L939" s="165"/>
      <c r="M939" s="165"/>
      <c r="N939" s="165"/>
      <c r="O939" s="165"/>
      <c r="P939" s="165"/>
      <c r="Q939" s="165"/>
      <c r="R939" s="165"/>
      <c r="S939" s="165"/>
    </row>
    <row r="940" spans="1:19" ht="36">
      <c r="A940" s="165">
        <v>170</v>
      </c>
      <c r="B940" s="165" t="s">
        <v>1861</v>
      </c>
      <c r="C940" s="37" t="s">
        <v>22</v>
      </c>
      <c r="D940" s="37" t="s">
        <v>1799</v>
      </c>
      <c r="E940" s="165"/>
      <c r="F940" s="165" t="s">
        <v>1799</v>
      </c>
      <c r="G940" s="165" t="s">
        <v>1862</v>
      </c>
      <c r="H940" s="37" t="s">
        <v>1826</v>
      </c>
      <c r="I940" s="165">
        <v>5890229.35</v>
      </c>
      <c r="J940" s="165">
        <v>5648553.19</v>
      </c>
      <c r="K940" s="37" t="s">
        <v>378</v>
      </c>
      <c r="L940" s="165" t="s">
        <v>28</v>
      </c>
      <c r="M940" s="165" t="s">
        <v>29</v>
      </c>
      <c r="N940" s="165">
        <v>653.41</v>
      </c>
      <c r="O940" s="165"/>
      <c r="P940" s="165">
        <v>215</v>
      </c>
      <c r="Q940" s="165" t="s">
        <v>30</v>
      </c>
      <c r="R940" s="165" t="s">
        <v>31</v>
      </c>
      <c r="S940" s="165" t="s">
        <v>1863</v>
      </c>
    </row>
    <row r="941" spans="1:19" ht="24">
      <c r="A941" s="165"/>
      <c r="B941" s="165"/>
      <c r="C941" s="37" t="s">
        <v>33</v>
      </c>
      <c r="D941" s="37" t="s">
        <v>850</v>
      </c>
      <c r="E941" s="165"/>
      <c r="F941" s="165"/>
      <c r="G941" s="165"/>
      <c r="H941" s="165" t="s">
        <v>1828</v>
      </c>
      <c r="I941" s="165"/>
      <c r="J941" s="165"/>
      <c r="K941" s="37" t="s">
        <v>1864</v>
      </c>
      <c r="L941" s="165"/>
      <c r="M941" s="165"/>
      <c r="N941" s="165"/>
      <c r="O941" s="165"/>
      <c r="P941" s="165"/>
      <c r="Q941" s="165"/>
      <c r="R941" s="165"/>
      <c r="S941" s="165"/>
    </row>
    <row r="942" spans="1:19" ht="24">
      <c r="A942" s="165"/>
      <c r="B942" s="165"/>
      <c r="C942" s="37" t="s">
        <v>39</v>
      </c>
      <c r="D942" s="37" t="s">
        <v>1865</v>
      </c>
      <c r="E942" s="165"/>
      <c r="F942" s="165"/>
      <c r="G942" s="165"/>
      <c r="H942" s="165"/>
      <c r="I942" s="165" t="s">
        <v>1866</v>
      </c>
      <c r="J942" s="165"/>
      <c r="K942" s="37" t="s">
        <v>1867</v>
      </c>
      <c r="L942" s="165"/>
      <c r="M942" s="165"/>
      <c r="N942" s="165"/>
      <c r="O942" s="165"/>
      <c r="P942" s="165"/>
      <c r="Q942" s="165"/>
      <c r="R942" s="165"/>
      <c r="S942" s="165"/>
    </row>
    <row r="943" spans="1:19" ht="24">
      <c r="A943" s="165"/>
      <c r="B943" s="165"/>
      <c r="C943" s="37" t="s">
        <v>41</v>
      </c>
      <c r="D943" s="37" t="s">
        <v>1166</v>
      </c>
      <c r="E943" s="165"/>
      <c r="F943" s="165"/>
      <c r="G943" s="165"/>
      <c r="H943" s="165"/>
      <c r="I943" s="165"/>
      <c r="J943" s="165"/>
      <c r="K943" s="37" t="s">
        <v>1868</v>
      </c>
      <c r="L943" s="165"/>
      <c r="M943" s="165"/>
      <c r="N943" s="165"/>
      <c r="O943" s="165"/>
      <c r="P943" s="165"/>
      <c r="Q943" s="165"/>
      <c r="R943" s="165"/>
      <c r="S943" s="165"/>
    </row>
    <row r="944" spans="1:19" ht="36">
      <c r="A944" s="165"/>
      <c r="B944" s="165" t="s">
        <v>1869</v>
      </c>
      <c r="C944" s="37" t="s">
        <v>22</v>
      </c>
      <c r="D944" s="37" t="s">
        <v>1799</v>
      </c>
      <c r="E944" s="165"/>
      <c r="F944" s="165"/>
      <c r="G944" s="165" t="s">
        <v>1870</v>
      </c>
      <c r="H944" s="37" t="s">
        <v>1826</v>
      </c>
      <c r="I944" s="165">
        <v>5070368.27</v>
      </c>
      <c r="J944" s="165">
        <v>4839863.64</v>
      </c>
      <c r="K944" s="37" t="s">
        <v>378</v>
      </c>
      <c r="L944" s="165" t="s">
        <v>28</v>
      </c>
      <c r="M944" s="165" t="s">
        <v>29</v>
      </c>
      <c r="N944" s="165">
        <v>524.34</v>
      </c>
      <c r="O944" s="165"/>
      <c r="P944" s="165">
        <v>215</v>
      </c>
      <c r="Q944" s="165" t="s">
        <v>30</v>
      </c>
      <c r="R944" s="165" t="s">
        <v>31</v>
      </c>
      <c r="S944" s="165" t="s">
        <v>1871</v>
      </c>
    </row>
    <row r="945" spans="1:19" ht="24">
      <c r="A945" s="165"/>
      <c r="B945" s="165"/>
      <c r="C945" s="37" t="s">
        <v>33</v>
      </c>
      <c r="D945" s="37" t="s">
        <v>1872</v>
      </c>
      <c r="E945" s="165"/>
      <c r="F945" s="165"/>
      <c r="G945" s="165"/>
      <c r="H945" s="165" t="s">
        <v>1828</v>
      </c>
      <c r="I945" s="165"/>
      <c r="J945" s="165"/>
      <c r="K945" s="37" t="s">
        <v>1864</v>
      </c>
      <c r="L945" s="165"/>
      <c r="M945" s="165"/>
      <c r="N945" s="165"/>
      <c r="O945" s="165"/>
      <c r="P945" s="165"/>
      <c r="Q945" s="165"/>
      <c r="R945" s="165"/>
      <c r="S945" s="165"/>
    </row>
    <row r="946" spans="1:19" ht="24">
      <c r="A946" s="165"/>
      <c r="B946" s="165"/>
      <c r="C946" s="37" t="s">
        <v>39</v>
      </c>
      <c r="D946" s="37" t="s">
        <v>1865</v>
      </c>
      <c r="E946" s="165"/>
      <c r="F946" s="165"/>
      <c r="G946" s="165"/>
      <c r="H946" s="165"/>
      <c r="I946" s="165" t="s">
        <v>1873</v>
      </c>
      <c r="J946" s="165"/>
      <c r="K946" s="37" t="s">
        <v>1867</v>
      </c>
      <c r="L946" s="165"/>
      <c r="M946" s="165"/>
      <c r="N946" s="165"/>
      <c r="O946" s="165"/>
      <c r="P946" s="165"/>
      <c r="Q946" s="165"/>
      <c r="R946" s="165"/>
      <c r="S946" s="165"/>
    </row>
    <row r="947" spans="1:19" ht="24">
      <c r="A947" s="165"/>
      <c r="B947" s="165"/>
      <c r="C947" s="37" t="s">
        <v>41</v>
      </c>
      <c r="D947" s="37" t="s">
        <v>1166</v>
      </c>
      <c r="E947" s="165"/>
      <c r="F947" s="165"/>
      <c r="G947" s="165"/>
      <c r="H947" s="165"/>
      <c r="I947" s="165"/>
      <c r="J947" s="165"/>
      <c r="K947" s="37" t="s">
        <v>1868</v>
      </c>
      <c r="L947" s="165"/>
      <c r="M947" s="165"/>
      <c r="N947" s="165"/>
      <c r="O947" s="165"/>
      <c r="P947" s="165"/>
      <c r="Q947" s="165"/>
      <c r="R947" s="165"/>
      <c r="S947" s="165"/>
    </row>
    <row r="948" spans="1:19" ht="36">
      <c r="A948" s="165">
        <v>170</v>
      </c>
      <c r="B948" s="165" t="s">
        <v>1874</v>
      </c>
      <c r="C948" s="37" t="s">
        <v>22</v>
      </c>
      <c r="D948" s="37" t="s">
        <v>1799</v>
      </c>
      <c r="E948" s="165"/>
      <c r="F948" s="165" t="s">
        <v>1799</v>
      </c>
      <c r="G948" s="165" t="s">
        <v>1875</v>
      </c>
      <c r="H948" s="37" t="s">
        <v>1826</v>
      </c>
      <c r="I948" s="165">
        <v>8285190.73</v>
      </c>
      <c r="J948" s="165">
        <v>7939698.27</v>
      </c>
      <c r="K948" s="37" t="s">
        <v>378</v>
      </c>
      <c r="L948" s="165" t="s">
        <v>28</v>
      </c>
      <c r="M948" s="165" t="s">
        <v>29</v>
      </c>
      <c r="N948" s="165">
        <v>778</v>
      </c>
      <c r="O948" s="165"/>
      <c r="P948" s="165">
        <v>270</v>
      </c>
      <c r="Q948" s="165" t="s">
        <v>30</v>
      </c>
      <c r="R948" s="165" t="s">
        <v>31</v>
      </c>
      <c r="S948" s="165" t="s">
        <v>1876</v>
      </c>
    </row>
    <row r="949" spans="1:19" ht="24">
      <c r="A949" s="165"/>
      <c r="B949" s="165"/>
      <c r="C949" s="37" t="s">
        <v>33</v>
      </c>
      <c r="D949" s="37" t="s">
        <v>1045</v>
      </c>
      <c r="E949" s="165"/>
      <c r="F949" s="165"/>
      <c r="G949" s="165"/>
      <c r="H949" s="165" t="s">
        <v>1828</v>
      </c>
      <c r="I949" s="165"/>
      <c r="J949" s="165"/>
      <c r="K949" s="37" t="s">
        <v>1864</v>
      </c>
      <c r="L949" s="165"/>
      <c r="M949" s="165"/>
      <c r="N949" s="165"/>
      <c r="O949" s="165"/>
      <c r="P949" s="165"/>
      <c r="Q949" s="165"/>
      <c r="R949" s="165"/>
      <c r="S949" s="165"/>
    </row>
    <row r="950" spans="1:19" ht="24">
      <c r="A950" s="165"/>
      <c r="B950" s="165"/>
      <c r="C950" s="37" t="s">
        <v>39</v>
      </c>
      <c r="D950" s="37" t="s">
        <v>1865</v>
      </c>
      <c r="E950" s="165"/>
      <c r="F950" s="165"/>
      <c r="G950" s="165"/>
      <c r="H950" s="165"/>
      <c r="I950" s="165" t="s">
        <v>1877</v>
      </c>
      <c r="J950" s="165">
        <v>1660300</v>
      </c>
      <c r="K950" s="37" t="s">
        <v>1867</v>
      </c>
      <c r="L950" s="165"/>
      <c r="M950" s="165"/>
      <c r="N950" s="165"/>
      <c r="O950" s="165"/>
      <c r="P950" s="165"/>
      <c r="Q950" s="165"/>
      <c r="R950" s="165"/>
      <c r="S950" s="165"/>
    </row>
    <row r="951" spans="1:19" ht="24">
      <c r="A951" s="165"/>
      <c r="B951" s="165"/>
      <c r="C951" s="37" t="s">
        <v>41</v>
      </c>
      <c r="D951" s="37" t="s">
        <v>1166</v>
      </c>
      <c r="E951" s="165"/>
      <c r="F951" s="165"/>
      <c r="G951" s="165"/>
      <c r="H951" s="165"/>
      <c r="I951" s="165"/>
      <c r="J951" s="165"/>
      <c r="K951" s="37" t="s">
        <v>1868</v>
      </c>
      <c r="L951" s="165"/>
      <c r="M951" s="165"/>
      <c r="N951" s="165"/>
      <c r="O951" s="165"/>
      <c r="P951" s="165"/>
      <c r="Q951" s="165"/>
      <c r="R951" s="165"/>
      <c r="S951" s="165"/>
    </row>
    <row r="952" spans="1:19" ht="36">
      <c r="A952" s="165"/>
      <c r="B952" s="165" t="s">
        <v>1878</v>
      </c>
      <c r="C952" s="37" t="s">
        <v>22</v>
      </c>
      <c r="D952" s="37" t="s">
        <v>1799</v>
      </c>
      <c r="E952" s="180">
        <v>283.4</v>
      </c>
      <c r="F952" s="180"/>
      <c r="G952" s="165" t="s">
        <v>1879</v>
      </c>
      <c r="H952" s="37" t="s">
        <v>1880</v>
      </c>
      <c r="I952" s="165">
        <v>1145943.41</v>
      </c>
      <c r="J952" s="165">
        <v>1073737.37</v>
      </c>
      <c r="K952" s="37" t="s">
        <v>378</v>
      </c>
      <c r="L952" s="165" t="s">
        <v>28</v>
      </c>
      <c r="M952" s="165" t="s">
        <v>29</v>
      </c>
      <c r="N952" s="165">
        <v>112.18</v>
      </c>
      <c r="O952" s="165"/>
      <c r="P952" s="165">
        <v>60</v>
      </c>
      <c r="Q952" s="165" t="s">
        <v>30</v>
      </c>
      <c r="R952" s="165" t="s">
        <v>31</v>
      </c>
      <c r="S952" s="165" t="s">
        <v>1863</v>
      </c>
    </row>
    <row r="953" spans="1:19" ht="24">
      <c r="A953" s="165"/>
      <c r="B953" s="165"/>
      <c r="C953" s="37" t="s">
        <v>33</v>
      </c>
      <c r="D953" s="37" t="s">
        <v>257</v>
      </c>
      <c r="E953" s="180"/>
      <c r="F953" s="180"/>
      <c r="G953" s="165"/>
      <c r="H953" s="165" t="s">
        <v>4315</v>
      </c>
      <c r="I953" s="165"/>
      <c r="J953" s="165"/>
      <c r="K953" s="37" t="s">
        <v>1881</v>
      </c>
      <c r="L953" s="165"/>
      <c r="M953" s="165"/>
      <c r="N953" s="165"/>
      <c r="O953" s="165"/>
      <c r="P953" s="165"/>
      <c r="Q953" s="165"/>
      <c r="R953" s="165"/>
      <c r="S953" s="165"/>
    </row>
    <row r="954" spans="1:19" ht="24">
      <c r="A954" s="165"/>
      <c r="B954" s="165"/>
      <c r="C954" s="37" t="s">
        <v>39</v>
      </c>
      <c r="D954" s="37" t="s">
        <v>714</v>
      </c>
      <c r="E954" s="180"/>
      <c r="F954" s="180"/>
      <c r="G954" s="165"/>
      <c r="H954" s="165"/>
      <c r="I954" s="165" t="s">
        <v>1882</v>
      </c>
      <c r="J954" s="165"/>
      <c r="K954" s="37" t="s">
        <v>1883</v>
      </c>
      <c r="L954" s="165"/>
      <c r="M954" s="165"/>
      <c r="N954" s="165"/>
      <c r="O954" s="165"/>
      <c r="P954" s="165"/>
      <c r="Q954" s="165"/>
      <c r="R954" s="165"/>
      <c r="S954" s="165"/>
    </row>
    <row r="955" spans="1:19" ht="24">
      <c r="A955" s="165"/>
      <c r="B955" s="165"/>
      <c r="C955" s="37" t="s">
        <v>41</v>
      </c>
      <c r="D955" s="37" t="s">
        <v>206</v>
      </c>
      <c r="E955" s="181"/>
      <c r="F955" s="181"/>
      <c r="G955" s="165"/>
      <c r="H955" s="165"/>
      <c r="I955" s="165"/>
      <c r="J955" s="165"/>
      <c r="K955" s="37" t="s">
        <v>1884</v>
      </c>
      <c r="L955" s="165"/>
      <c r="M955" s="165"/>
      <c r="N955" s="165"/>
      <c r="O955" s="165"/>
      <c r="P955" s="165"/>
      <c r="Q955" s="165"/>
      <c r="R955" s="165"/>
      <c r="S955" s="165"/>
    </row>
    <row r="956" spans="1:19" ht="36">
      <c r="A956" s="165">
        <v>170</v>
      </c>
      <c r="B956" s="165" t="s">
        <v>1885</v>
      </c>
      <c r="C956" s="37" t="s">
        <v>22</v>
      </c>
      <c r="D956" s="37" t="s">
        <v>1799</v>
      </c>
      <c r="E956" s="165"/>
      <c r="F956" s="165" t="s">
        <v>1799</v>
      </c>
      <c r="G956" s="165" t="s">
        <v>1886</v>
      </c>
      <c r="H956" s="37" t="s">
        <v>1826</v>
      </c>
      <c r="I956" s="165">
        <v>4562981.37</v>
      </c>
      <c r="J956" s="165">
        <v>4332833.15</v>
      </c>
      <c r="K956" s="37" t="s">
        <v>378</v>
      </c>
      <c r="L956" s="165" t="s">
        <v>28</v>
      </c>
      <c r="M956" s="165" t="s">
        <v>29</v>
      </c>
      <c r="N956" s="165">
        <v>555.73</v>
      </c>
      <c r="O956" s="165"/>
      <c r="P956" s="165">
        <v>120</v>
      </c>
      <c r="Q956" s="165" t="s">
        <v>30</v>
      </c>
      <c r="R956" s="165" t="s">
        <v>31</v>
      </c>
      <c r="S956" s="165" t="s">
        <v>1887</v>
      </c>
    </row>
    <row r="957" spans="1:19" ht="24">
      <c r="A957" s="165"/>
      <c r="B957" s="165"/>
      <c r="C957" s="37" t="s">
        <v>33</v>
      </c>
      <c r="D957" s="37" t="s">
        <v>1888</v>
      </c>
      <c r="E957" s="165"/>
      <c r="F957" s="165"/>
      <c r="G957" s="165"/>
      <c r="H957" s="165" t="s">
        <v>1828</v>
      </c>
      <c r="I957" s="165"/>
      <c r="J957" s="165"/>
      <c r="K957" s="37" t="s">
        <v>1889</v>
      </c>
      <c r="L957" s="165"/>
      <c r="M957" s="165"/>
      <c r="N957" s="165"/>
      <c r="O957" s="165"/>
      <c r="P957" s="165"/>
      <c r="Q957" s="165"/>
      <c r="R957" s="165"/>
      <c r="S957" s="165"/>
    </row>
    <row r="958" spans="1:19" ht="24">
      <c r="A958" s="165"/>
      <c r="B958" s="165"/>
      <c r="C958" s="37" t="s">
        <v>39</v>
      </c>
      <c r="D958" s="37" t="s">
        <v>1865</v>
      </c>
      <c r="E958" s="165"/>
      <c r="F958" s="165"/>
      <c r="G958" s="165"/>
      <c r="H958" s="165"/>
      <c r="I958" s="165" t="s">
        <v>1890</v>
      </c>
      <c r="J958" s="165"/>
      <c r="K958" s="37" t="s">
        <v>1891</v>
      </c>
      <c r="L958" s="165"/>
      <c r="M958" s="165"/>
      <c r="N958" s="165"/>
      <c r="O958" s="165"/>
      <c r="P958" s="165"/>
      <c r="Q958" s="165"/>
      <c r="R958" s="165"/>
      <c r="S958" s="165"/>
    </row>
    <row r="959" spans="1:19" ht="24">
      <c r="A959" s="165"/>
      <c r="B959" s="165"/>
      <c r="C959" s="37" t="s">
        <v>41</v>
      </c>
      <c r="D959" s="37" t="s">
        <v>1166</v>
      </c>
      <c r="E959" s="165"/>
      <c r="F959" s="165"/>
      <c r="G959" s="165"/>
      <c r="H959" s="165"/>
      <c r="I959" s="165"/>
      <c r="J959" s="165"/>
      <c r="K959" s="37" t="s">
        <v>1892</v>
      </c>
      <c r="L959" s="165"/>
      <c r="M959" s="165"/>
      <c r="N959" s="165"/>
      <c r="O959" s="165"/>
      <c r="P959" s="165"/>
      <c r="Q959" s="165"/>
      <c r="R959" s="165"/>
      <c r="S959" s="165"/>
    </row>
    <row r="960" spans="1:19" ht="36">
      <c r="A960" s="165">
        <v>170</v>
      </c>
      <c r="B960" s="176" t="s">
        <v>1893</v>
      </c>
      <c r="C960" s="37" t="s">
        <v>22</v>
      </c>
      <c r="D960" s="37" t="s">
        <v>1799</v>
      </c>
      <c r="E960" s="165">
        <v>375</v>
      </c>
      <c r="F960" s="165" t="s">
        <v>1799</v>
      </c>
      <c r="G960" s="165" t="s">
        <v>1894</v>
      </c>
      <c r="H960" s="37" t="s">
        <v>1895</v>
      </c>
      <c r="I960" s="179">
        <v>3283368.46</v>
      </c>
      <c r="J960" s="165">
        <v>3110236.66</v>
      </c>
      <c r="K960" s="37" t="s">
        <v>1896</v>
      </c>
      <c r="L960" s="165" t="s">
        <v>28</v>
      </c>
      <c r="M960" s="165" t="s">
        <v>29</v>
      </c>
      <c r="N960" s="165">
        <v>394.64</v>
      </c>
      <c r="O960" s="165"/>
      <c r="P960" s="165">
        <v>200</v>
      </c>
      <c r="Q960" s="165" t="s">
        <v>30</v>
      </c>
      <c r="R960" s="165" t="s">
        <v>31</v>
      </c>
      <c r="S960" s="165" t="s">
        <v>1897</v>
      </c>
    </row>
    <row r="961" spans="1:19" ht="24">
      <c r="A961" s="165"/>
      <c r="B961" s="177"/>
      <c r="C961" s="37" t="s">
        <v>33</v>
      </c>
      <c r="D961" s="37" t="s">
        <v>1898</v>
      </c>
      <c r="E961" s="165"/>
      <c r="F961" s="165"/>
      <c r="G961" s="165"/>
      <c r="H961" s="165" t="s">
        <v>1899</v>
      </c>
      <c r="I961" s="180"/>
      <c r="J961" s="165"/>
      <c r="K961" s="37" t="s">
        <v>1900</v>
      </c>
      <c r="L961" s="165"/>
      <c r="M961" s="165"/>
      <c r="N961" s="165"/>
      <c r="O961" s="165"/>
      <c r="P961" s="165"/>
      <c r="Q961" s="165"/>
      <c r="R961" s="165"/>
      <c r="S961" s="165"/>
    </row>
    <row r="962" spans="1:19" ht="24">
      <c r="A962" s="165"/>
      <c r="B962" s="177"/>
      <c r="C962" s="37" t="s">
        <v>39</v>
      </c>
      <c r="D962" s="37" t="s">
        <v>40</v>
      </c>
      <c r="E962" s="165"/>
      <c r="F962" s="165"/>
      <c r="G962" s="165"/>
      <c r="H962" s="165"/>
      <c r="I962" s="165" t="s">
        <v>1901</v>
      </c>
      <c r="J962" s="165"/>
      <c r="K962" s="37" t="s">
        <v>1902</v>
      </c>
      <c r="L962" s="165"/>
      <c r="M962" s="165"/>
      <c r="N962" s="165"/>
      <c r="O962" s="165"/>
      <c r="P962" s="165"/>
      <c r="Q962" s="165"/>
      <c r="R962" s="165"/>
      <c r="S962" s="165"/>
    </row>
    <row r="963" spans="1:19" ht="24">
      <c r="A963" s="165"/>
      <c r="B963" s="178"/>
      <c r="C963" s="37" t="s">
        <v>41</v>
      </c>
      <c r="D963" s="37" t="s">
        <v>42</v>
      </c>
      <c r="E963" s="165"/>
      <c r="F963" s="165"/>
      <c r="G963" s="165"/>
      <c r="H963" s="165"/>
      <c r="I963" s="165"/>
      <c r="J963" s="165"/>
      <c r="K963" s="37" t="s">
        <v>1903</v>
      </c>
      <c r="L963" s="165"/>
      <c r="M963" s="165"/>
      <c r="N963" s="165"/>
      <c r="O963" s="165"/>
      <c r="P963" s="165"/>
      <c r="Q963" s="165"/>
      <c r="R963" s="165"/>
      <c r="S963" s="165"/>
    </row>
    <row r="964" spans="1:19" ht="24">
      <c r="A964" s="165">
        <v>171</v>
      </c>
      <c r="B964" s="165" t="s">
        <v>1904</v>
      </c>
      <c r="C964" s="37" t="s">
        <v>22</v>
      </c>
      <c r="D964" s="37" t="s">
        <v>1905</v>
      </c>
      <c r="E964" s="165">
        <v>3573</v>
      </c>
      <c r="F964" s="165" t="s">
        <v>1906</v>
      </c>
      <c r="G964" s="165" t="s">
        <v>1907</v>
      </c>
      <c r="H964" s="37" t="s">
        <v>1908</v>
      </c>
      <c r="I964" s="165">
        <v>9410000</v>
      </c>
      <c r="J964" s="165">
        <v>7909774.57</v>
      </c>
      <c r="K964" s="37" t="s">
        <v>1909</v>
      </c>
      <c r="L964" s="165" t="s">
        <v>28</v>
      </c>
      <c r="M964" s="165" t="s">
        <v>29</v>
      </c>
      <c r="N964" s="165">
        <v>1057.7</v>
      </c>
      <c r="O964" s="165"/>
      <c r="P964" s="165">
        <v>200</v>
      </c>
      <c r="Q964" s="165" t="s">
        <v>30</v>
      </c>
      <c r="R964" s="165" t="s">
        <v>31</v>
      </c>
      <c r="S964" s="165" t="s">
        <v>1863</v>
      </c>
    </row>
    <row r="965" spans="1:19" ht="24">
      <c r="A965" s="165"/>
      <c r="B965" s="165"/>
      <c r="C965" s="37" t="s">
        <v>33</v>
      </c>
      <c r="D965" s="37" t="s">
        <v>598</v>
      </c>
      <c r="E965" s="165"/>
      <c r="F965" s="165"/>
      <c r="G965" s="165"/>
      <c r="H965" s="165" t="s">
        <v>1910</v>
      </c>
      <c r="I965" s="165"/>
      <c r="J965" s="165"/>
      <c r="K965" s="37" t="s">
        <v>1911</v>
      </c>
      <c r="L965" s="165"/>
      <c r="M965" s="165"/>
      <c r="N965" s="165"/>
      <c r="O965" s="165"/>
      <c r="P965" s="165"/>
      <c r="Q965" s="165"/>
      <c r="R965" s="165"/>
      <c r="S965" s="165"/>
    </row>
    <row r="966" spans="1:19" ht="24">
      <c r="A966" s="165"/>
      <c r="B966" s="165"/>
      <c r="C966" s="37" t="s">
        <v>39</v>
      </c>
      <c r="D966" s="37" t="s">
        <v>1850</v>
      </c>
      <c r="E966" s="165"/>
      <c r="F966" s="165"/>
      <c r="G966" s="165"/>
      <c r="H966" s="165"/>
      <c r="I966" s="165" t="s">
        <v>1912</v>
      </c>
      <c r="J966" s="165"/>
      <c r="K966" s="37" t="s">
        <v>1913</v>
      </c>
      <c r="L966" s="165"/>
      <c r="M966" s="165"/>
      <c r="N966" s="165"/>
      <c r="O966" s="165"/>
      <c r="P966" s="165"/>
      <c r="Q966" s="165"/>
      <c r="R966" s="165"/>
      <c r="S966" s="165"/>
    </row>
    <row r="967" spans="1:19" ht="24">
      <c r="A967" s="165"/>
      <c r="B967" s="165"/>
      <c r="C967" s="37" t="s">
        <v>41</v>
      </c>
      <c r="D967" s="37" t="s">
        <v>1914</v>
      </c>
      <c r="E967" s="165"/>
      <c r="F967" s="165"/>
      <c r="G967" s="165"/>
      <c r="H967" s="165"/>
      <c r="I967" s="165"/>
      <c r="J967" s="165"/>
      <c r="K967" s="37" t="s">
        <v>1915</v>
      </c>
      <c r="L967" s="165"/>
      <c r="M967" s="165"/>
      <c r="N967" s="165"/>
      <c r="O967" s="165"/>
      <c r="P967" s="165"/>
      <c r="Q967" s="165"/>
      <c r="R967" s="165"/>
      <c r="S967" s="165"/>
    </row>
    <row r="968" spans="1:19" ht="24">
      <c r="A968" s="165">
        <v>171</v>
      </c>
      <c r="B968" s="165" t="s">
        <v>1916</v>
      </c>
      <c r="C968" s="37" t="s">
        <v>22</v>
      </c>
      <c r="D968" s="37" t="s">
        <v>1905</v>
      </c>
      <c r="E968" s="165"/>
      <c r="F968" s="165"/>
      <c r="G968" s="165"/>
      <c r="H968" s="37" t="s">
        <v>1908</v>
      </c>
      <c r="I968" s="165">
        <v>7260000</v>
      </c>
      <c r="J968" s="165">
        <v>6059907.52</v>
      </c>
      <c r="K968" s="37" t="s">
        <v>1909</v>
      </c>
      <c r="L968" s="165" t="s">
        <v>28</v>
      </c>
      <c r="M968" s="165" t="s">
        <v>29</v>
      </c>
      <c r="N968" s="165">
        <v>697.16</v>
      </c>
      <c r="O968" s="165"/>
      <c r="P968" s="165">
        <v>200</v>
      </c>
      <c r="Q968" s="165" t="s">
        <v>30</v>
      </c>
      <c r="R968" s="165" t="s">
        <v>31</v>
      </c>
      <c r="S968" s="165" t="s">
        <v>1863</v>
      </c>
    </row>
    <row r="969" spans="1:19" ht="24">
      <c r="A969" s="165"/>
      <c r="B969" s="165"/>
      <c r="C969" s="37" t="s">
        <v>33</v>
      </c>
      <c r="D969" s="37" t="s">
        <v>522</v>
      </c>
      <c r="E969" s="165"/>
      <c r="F969" s="165"/>
      <c r="G969" s="165"/>
      <c r="H969" s="165" t="s">
        <v>1910</v>
      </c>
      <c r="I969" s="165"/>
      <c r="J969" s="165"/>
      <c r="K969" s="37" t="s">
        <v>1911</v>
      </c>
      <c r="L969" s="165"/>
      <c r="M969" s="165"/>
      <c r="N969" s="165"/>
      <c r="O969" s="165"/>
      <c r="P969" s="165"/>
      <c r="Q969" s="165"/>
      <c r="R969" s="165"/>
      <c r="S969" s="165"/>
    </row>
    <row r="970" spans="1:19" ht="24">
      <c r="A970" s="165"/>
      <c r="B970" s="165"/>
      <c r="C970" s="37" t="s">
        <v>39</v>
      </c>
      <c r="D970" s="37" t="s">
        <v>1386</v>
      </c>
      <c r="E970" s="165"/>
      <c r="F970" s="165"/>
      <c r="G970" s="165"/>
      <c r="H970" s="165"/>
      <c r="I970" s="165" t="s">
        <v>1917</v>
      </c>
      <c r="J970" s="165"/>
      <c r="K970" s="37" t="s">
        <v>1913</v>
      </c>
      <c r="L970" s="165"/>
      <c r="M970" s="165"/>
      <c r="N970" s="165"/>
      <c r="O970" s="165"/>
      <c r="P970" s="165"/>
      <c r="Q970" s="165"/>
      <c r="R970" s="165"/>
      <c r="S970" s="165"/>
    </row>
    <row r="971" spans="1:19" ht="24">
      <c r="A971" s="165"/>
      <c r="B971" s="165"/>
      <c r="C971" s="37" t="s">
        <v>41</v>
      </c>
      <c r="D971" s="37" t="s">
        <v>1914</v>
      </c>
      <c r="E971" s="165"/>
      <c r="F971" s="165"/>
      <c r="G971" s="165"/>
      <c r="H971" s="165"/>
      <c r="I971" s="165"/>
      <c r="J971" s="165"/>
      <c r="K971" s="37" t="s">
        <v>1915</v>
      </c>
      <c r="L971" s="165"/>
      <c r="M971" s="165"/>
      <c r="N971" s="165"/>
      <c r="O971" s="165"/>
      <c r="P971" s="165"/>
      <c r="Q971" s="165"/>
      <c r="R971" s="165"/>
      <c r="S971" s="165"/>
    </row>
    <row r="972" spans="1:19" ht="24">
      <c r="A972" s="165">
        <v>171</v>
      </c>
      <c r="B972" s="165" t="s">
        <v>1918</v>
      </c>
      <c r="C972" s="37" t="s">
        <v>22</v>
      </c>
      <c r="D972" s="37" t="s">
        <v>1905</v>
      </c>
      <c r="E972" s="165"/>
      <c r="F972" s="165"/>
      <c r="G972" s="165"/>
      <c r="H972" s="37" t="s">
        <v>1908</v>
      </c>
      <c r="I972" s="165">
        <v>4090000</v>
      </c>
      <c r="J972" s="165">
        <v>2897057.6</v>
      </c>
      <c r="K972" s="37" t="s">
        <v>1909</v>
      </c>
      <c r="L972" s="165"/>
      <c r="M972" s="165" t="s">
        <v>29</v>
      </c>
      <c r="N972" s="165">
        <v>424.5</v>
      </c>
      <c r="O972" s="165"/>
      <c r="P972" s="165">
        <v>180</v>
      </c>
      <c r="Q972" s="165" t="s">
        <v>30</v>
      </c>
      <c r="R972" s="165" t="s">
        <v>31</v>
      </c>
      <c r="S972" s="165" t="s">
        <v>1863</v>
      </c>
    </row>
    <row r="973" spans="1:19" ht="24">
      <c r="A973" s="165"/>
      <c r="B973" s="165"/>
      <c r="C973" s="37" t="s">
        <v>33</v>
      </c>
      <c r="D973" s="37" t="s">
        <v>1919</v>
      </c>
      <c r="E973" s="165"/>
      <c r="F973" s="165"/>
      <c r="G973" s="165"/>
      <c r="H973" s="165" t="s">
        <v>1910</v>
      </c>
      <c r="I973" s="165"/>
      <c r="J973" s="165"/>
      <c r="K973" s="37" t="s">
        <v>1911</v>
      </c>
      <c r="L973" s="165"/>
      <c r="M973" s="165"/>
      <c r="N973" s="165"/>
      <c r="O973" s="165"/>
      <c r="P973" s="165"/>
      <c r="Q973" s="165"/>
      <c r="R973" s="165"/>
      <c r="S973" s="165"/>
    </row>
    <row r="974" spans="1:19" ht="24">
      <c r="A974" s="165"/>
      <c r="B974" s="165"/>
      <c r="C974" s="37" t="s">
        <v>39</v>
      </c>
      <c r="D974" s="37" t="s">
        <v>1386</v>
      </c>
      <c r="E974" s="165"/>
      <c r="F974" s="165"/>
      <c r="G974" s="165"/>
      <c r="H974" s="165"/>
      <c r="I974" s="165" t="s">
        <v>1920</v>
      </c>
      <c r="J974" s="165"/>
      <c r="K974" s="37" t="s">
        <v>1913</v>
      </c>
      <c r="L974" s="165"/>
      <c r="M974" s="165"/>
      <c r="N974" s="165"/>
      <c r="O974" s="165"/>
      <c r="P974" s="165"/>
      <c r="Q974" s="165"/>
      <c r="R974" s="165"/>
      <c r="S974" s="165"/>
    </row>
    <row r="975" spans="1:19" ht="24">
      <c r="A975" s="165"/>
      <c r="B975" s="165"/>
      <c r="C975" s="37" t="s">
        <v>41</v>
      </c>
      <c r="D975" s="37" t="s">
        <v>1914</v>
      </c>
      <c r="E975" s="165"/>
      <c r="F975" s="165"/>
      <c r="G975" s="165"/>
      <c r="H975" s="165"/>
      <c r="I975" s="165"/>
      <c r="J975" s="165"/>
      <c r="K975" s="37" t="s">
        <v>1915</v>
      </c>
      <c r="L975" s="165"/>
      <c r="M975" s="165"/>
      <c r="N975" s="165"/>
      <c r="O975" s="165"/>
      <c r="P975" s="165"/>
      <c r="Q975" s="165"/>
      <c r="R975" s="165"/>
      <c r="S975" s="165"/>
    </row>
    <row r="976" spans="1:19" ht="14.25">
      <c r="A976" s="165" t="s">
        <v>1921</v>
      </c>
      <c r="B976" s="165"/>
      <c r="C976" s="165"/>
      <c r="D976" s="165"/>
      <c r="E976" s="37">
        <f>SUM(E5:E975)</f>
        <v>344214.17000000004</v>
      </c>
      <c r="F976" s="37"/>
      <c r="G976" s="37"/>
      <c r="H976" s="37"/>
      <c r="I976" s="37"/>
      <c r="J976" s="37">
        <f>SUM(J5:J975)</f>
        <v>2206362939.7699995</v>
      </c>
      <c r="K976" s="37"/>
      <c r="L976" s="37"/>
      <c r="M976" s="37"/>
      <c r="N976" s="37">
        <f>SUM(N5:N975)</f>
        <v>9126821.496034004</v>
      </c>
      <c r="O976" s="37"/>
      <c r="P976" s="37"/>
      <c r="Q976" s="37"/>
      <c r="R976" s="37"/>
      <c r="S976" s="37"/>
    </row>
    <row r="977" spans="1:19" ht="15">
      <c r="A977" s="17"/>
      <c r="B977" s="17"/>
      <c r="C977" s="17"/>
      <c r="D977" s="17"/>
      <c r="E977" s="17"/>
      <c r="F977" s="17"/>
      <c r="G977" s="17"/>
      <c r="H977" s="17"/>
      <c r="I977" s="17"/>
      <c r="J977" s="17"/>
      <c r="K977" s="17"/>
      <c r="L977" s="17"/>
      <c r="M977" s="169" t="s">
        <v>1922</v>
      </c>
      <c r="N977" s="169"/>
      <c r="O977" s="80"/>
      <c r="P977" s="169" t="s">
        <v>1923</v>
      </c>
      <c r="Q977" s="169"/>
      <c r="R977" s="169"/>
      <c r="S977" s="17"/>
    </row>
  </sheetData>
  <sheetProtection/>
  <mergeCells count="4007">
    <mergeCell ref="S960:S963"/>
    <mergeCell ref="S964:S967"/>
    <mergeCell ref="S968:S971"/>
    <mergeCell ref="S972:S975"/>
    <mergeCell ref="C2:D3"/>
    <mergeCell ref="S936:S939"/>
    <mergeCell ref="S940:S943"/>
    <mergeCell ref="S944:S947"/>
    <mergeCell ref="S948:S951"/>
    <mergeCell ref="S952:S955"/>
    <mergeCell ref="S956:S959"/>
    <mergeCell ref="S912:S915"/>
    <mergeCell ref="S916:S919"/>
    <mergeCell ref="S920:S923"/>
    <mergeCell ref="S924:S927"/>
    <mergeCell ref="S928:S931"/>
    <mergeCell ref="S932:S935"/>
    <mergeCell ref="S888:S891"/>
    <mergeCell ref="S892:S895"/>
    <mergeCell ref="S896:S899"/>
    <mergeCell ref="S900:S903"/>
    <mergeCell ref="S904:S907"/>
    <mergeCell ref="S908:S911"/>
    <mergeCell ref="S864:S867"/>
    <mergeCell ref="S868:S871"/>
    <mergeCell ref="S872:S875"/>
    <mergeCell ref="S876:S879"/>
    <mergeCell ref="S880:S883"/>
    <mergeCell ref="S884:S887"/>
    <mergeCell ref="S840:S843"/>
    <mergeCell ref="S844:S847"/>
    <mergeCell ref="S848:S851"/>
    <mergeCell ref="S852:S855"/>
    <mergeCell ref="S856:S859"/>
    <mergeCell ref="S860:S863"/>
    <mergeCell ref="S816:S819"/>
    <mergeCell ref="S820:S823"/>
    <mergeCell ref="S824:S827"/>
    <mergeCell ref="S828:S831"/>
    <mergeCell ref="S832:S835"/>
    <mergeCell ref="S836:S839"/>
    <mergeCell ref="S792:S795"/>
    <mergeCell ref="S796:S799"/>
    <mergeCell ref="S800:S803"/>
    <mergeCell ref="S804:S807"/>
    <mergeCell ref="S808:S811"/>
    <mergeCell ref="S812:S815"/>
    <mergeCell ref="S768:S771"/>
    <mergeCell ref="S772:S775"/>
    <mergeCell ref="S776:S779"/>
    <mergeCell ref="S780:S783"/>
    <mergeCell ref="S784:S787"/>
    <mergeCell ref="S788:S791"/>
    <mergeCell ref="S744:S747"/>
    <mergeCell ref="S748:S751"/>
    <mergeCell ref="S752:S755"/>
    <mergeCell ref="S756:S759"/>
    <mergeCell ref="S760:S763"/>
    <mergeCell ref="S764:S767"/>
    <mergeCell ref="S720:S723"/>
    <mergeCell ref="S724:S727"/>
    <mergeCell ref="S728:S731"/>
    <mergeCell ref="S732:S735"/>
    <mergeCell ref="S736:S739"/>
    <mergeCell ref="S740:S743"/>
    <mergeCell ref="S695:S698"/>
    <mergeCell ref="S699:S702"/>
    <mergeCell ref="S703:S706"/>
    <mergeCell ref="S707:S710"/>
    <mergeCell ref="S711:S714"/>
    <mergeCell ref="S715:S718"/>
    <mergeCell ref="S671:S674"/>
    <mergeCell ref="S675:S678"/>
    <mergeCell ref="S679:S682"/>
    <mergeCell ref="S683:S686"/>
    <mergeCell ref="S687:S690"/>
    <mergeCell ref="S691:S694"/>
    <mergeCell ref="S647:S650"/>
    <mergeCell ref="S651:S654"/>
    <mergeCell ref="S655:S658"/>
    <mergeCell ref="S659:S662"/>
    <mergeCell ref="S663:S666"/>
    <mergeCell ref="S667:S670"/>
    <mergeCell ref="S623:S626"/>
    <mergeCell ref="S627:S630"/>
    <mergeCell ref="S631:S634"/>
    <mergeCell ref="S635:S638"/>
    <mergeCell ref="S639:S642"/>
    <mergeCell ref="S643:S646"/>
    <mergeCell ref="S599:S602"/>
    <mergeCell ref="S603:S606"/>
    <mergeCell ref="S607:S610"/>
    <mergeCell ref="S611:S614"/>
    <mergeCell ref="S615:S618"/>
    <mergeCell ref="S619:S622"/>
    <mergeCell ref="S575:S578"/>
    <mergeCell ref="S579:S582"/>
    <mergeCell ref="S583:S586"/>
    <mergeCell ref="S587:S590"/>
    <mergeCell ref="S591:S594"/>
    <mergeCell ref="S595:S598"/>
    <mergeCell ref="S551:S554"/>
    <mergeCell ref="S555:S558"/>
    <mergeCell ref="S559:S562"/>
    <mergeCell ref="S563:S566"/>
    <mergeCell ref="S567:S570"/>
    <mergeCell ref="S571:S574"/>
    <mergeCell ref="S527:S530"/>
    <mergeCell ref="S531:S534"/>
    <mergeCell ref="S535:S538"/>
    <mergeCell ref="S539:S542"/>
    <mergeCell ref="S543:S546"/>
    <mergeCell ref="S547:S550"/>
    <mergeCell ref="S503:S506"/>
    <mergeCell ref="S507:S510"/>
    <mergeCell ref="S511:S514"/>
    <mergeCell ref="S515:S518"/>
    <mergeCell ref="S519:S522"/>
    <mergeCell ref="S523:S526"/>
    <mergeCell ref="S479:S482"/>
    <mergeCell ref="S483:S486"/>
    <mergeCell ref="S487:S490"/>
    <mergeCell ref="S491:S494"/>
    <mergeCell ref="S495:S498"/>
    <mergeCell ref="S499:S502"/>
    <mergeCell ref="S455:S458"/>
    <mergeCell ref="S459:S462"/>
    <mergeCell ref="S463:S466"/>
    <mergeCell ref="S467:S470"/>
    <mergeCell ref="S471:S474"/>
    <mergeCell ref="S475:S478"/>
    <mergeCell ref="S430:S433"/>
    <mergeCell ref="S434:S437"/>
    <mergeCell ref="S438:S441"/>
    <mergeCell ref="S442:S445"/>
    <mergeCell ref="S446:S449"/>
    <mergeCell ref="S450:S453"/>
    <mergeCell ref="S406:S409"/>
    <mergeCell ref="S410:S413"/>
    <mergeCell ref="S414:S417"/>
    <mergeCell ref="S418:S421"/>
    <mergeCell ref="S422:S425"/>
    <mergeCell ref="S426:S429"/>
    <mergeCell ref="S382:S385"/>
    <mergeCell ref="S386:S389"/>
    <mergeCell ref="S390:S393"/>
    <mergeCell ref="S394:S397"/>
    <mergeCell ref="S398:S401"/>
    <mergeCell ref="S402:S405"/>
    <mergeCell ref="S358:S361"/>
    <mergeCell ref="S362:S365"/>
    <mergeCell ref="S366:S369"/>
    <mergeCell ref="S370:S373"/>
    <mergeCell ref="S374:S377"/>
    <mergeCell ref="S378:S381"/>
    <mergeCell ref="S334:S337"/>
    <mergeCell ref="S338:S341"/>
    <mergeCell ref="S342:S345"/>
    <mergeCell ref="S346:S349"/>
    <mergeCell ref="S350:S353"/>
    <mergeCell ref="S354:S357"/>
    <mergeCell ref="S310:S313"/>
    <mergeCell ref="S314:S317"/>
    <mergeCell ref="S318:S321"/>
    <mergeCell ref="S322:S325"/>
    <mergeCell ref="S326:S329"/>
    <mergeCell ref="S330:S333"/>
    <mergeCell ref="S286:S289"/>
    <mergeCell ref="S290:S293"/>
    <mergeCell ref="S294:S297"/>
    <mergeCell ref="S298:S301"/>
    <mergeCell ref="S302:S305"/>
    <mergeCell ref="S306:S309"/>
    <mergeCell ref="S262:S265"/>
    <mergeCell ref="S266:S269"/>
    <mergeCell ref="S270:S273"/>
    <mergeCell ref="S274:S277"/>
    <mergeCell ref="S278:S281"/>
    <mergeCell ref="S282:S285"/>
    <mergeCell ref="S238:S241"/>
    <mergeCell ref="S242:S245"/>
    <mergeCell ref="S246:S249"/>
    <mergeCell ref="S250:S253"/>
    <mergeCell ref="S254:S257"/>
    <mergeCell ref="S258:S261"/>
    <mergeCell ref="S214:S217"/>
    <mergeCell ref="S218:S221"/>
    <mergeCell ref="S222:S225"/>
    <mergeCell ref="S226:S229"/>
    <mergeCell ref="S230:S233"/>
    <mergeCell ref="S234:S237"/>
    <mergeCell ref="S189:S192"/>
    <mergeCell ref="S193:S196"/>
    <mergeCell ref="S197:S200"/>
    <mergeCell ref="S201:S204"/>
    <mergeCell ref="S205:S208"/>
    <mergeCell ref="S210:S213"/>
    <mergeCell ref="S165:S168"/>
    <mergeCell ref="S169:S172"/>
    <mergeCell ref="S173:S176"/>
    <mergeCell ref="S177:S180"/>
    <mergeCell ref="S181:S184"/>
    <mergeCell ref="S185:S188"/>
    <mergeCell ref="S141:S144"/>
    <mergeCell ref="S145:S148"/>
    <mergeCell ref="S149:S152"/>
    <mergeCell ref="S153:S156"/>
    <mergeCell ref="S157:S160"/>
    <mergeCell ref="S161:S164"/>
    <mergeCell ref="S117:S120"/>
    <mergeCell ref="S121:S124"/>
    <mergeCell ref="S125:S128"/>
    <mergeCell ref="S129:S132"/>
    <mergeCell ref="S133:S136"/>
    <mergeCell ref="S137:S140"/>
    <mergeCell ref="S93:S96"/>
    <mergeCell ref="S97:S100"/>
    <mergeCell ref="S101:S104"/>
    <mergeCell ref="S105:S108"/>
    <mergeCell ref="S109:S112"/>
    <mergeCell ref="S113:S116"/>
    <mergeCell ref="S69:S72"/>
    <mergeCell ref="S73:S76"/>
    <mergeCell ref="S77:S80"/>
    <mergeCell ref="S81:S84"/>
    <mergeCell ref="S85:S88"/>
    <mergeCell ref="S89:S92"/>
    <mergeCell ref="S43:S46"/>
    <mergeCell ref="S47:S50"/>
    <mergeCell ref="S51:S54"/>
    <mergeCell ref="S55:S58"/>
    <mergeCell ref="S59:S62"/>
    <mergeCell ref="S63:S66"/>
    <mergeCell ref="R972:R975"/>
    <mergeCell ref="S5:S9"/>
    <mergeCell ref="S10:S13"/>
    <mergeCell ref="S14:S17"/>
    <mergeCell ref="S18:S21"/>
    <mergeCell ref="S22:S25"/>
    <mergeCell ref="S26:S29"/>
    <mergeCell ref="S30:S33"/>
    <mergeCell ref="S34:S37"/>
    <mergeCell ref="S38:S41"/>
    <mergeCell ref="R948:R951"/>
    <mergeCell ref="R952:R955"/>
    <mergeCell ref="R956:R959"/>
    <mergeCell ref="R960:R963"/>
    <mergeCell ref="R964:R967"/>
    <mergeCell ref="R968:R971"/>
    <mergeCell ref="R924:R927"/>
    <mergeCell ref="R928:R931"/>
    <mergeCell ref="R932:R935"/>
    <mergeCell ref="R936:R939"/>
    <mergeCell ref="R940:R943"/>
    <mergeCell ref="R944:R947"/>
    <mergeCell ref="R900:R903"/>
    <mergeCell ref="R904:R907"/>
    <mergeCell ref="R908:R911"/>
    <mergeCell ref="R912:R915"/>
    <mergeCell ref="R916:R919"/>
    <mergeCell ref="R920:R923"/>
    <mergeCell ref="R876:R879"/>
    <mergeCell ref="R880:R883"/>
    <mergeCell ref="R884:R887"/>
    <mergeCell ref="R888:R891"/>
    <mergeCell ref="R892:R895"/>
    <mergeCell ref="R896:R899"/>
    <mergeCell ref="R852:R855"/>
    <mergeCell ref="R856:R859"/>
    <mergeCell ref="R860:R863"/>
    <mergeCell ref="R864:R867"/>
    <mergeCell ref="R868:R871"/>
    <mergeCell ref="R872:R875"/>
    <mergeCell ref="R828:R831"/>
    <mergeCell ref="R832:R835"/>
    <mergeCell ref="R836:R839"/>
    <mergeCell ref="R840:R843"/>
    <mergeCell ref="R844:R847"/>
    <mergeCell ref="R848:R851"/>
    <mergeCell ref="R804:R807"/>
    <mergeCell ref="R808:R811"/>
    <mergeCell ref="R812:R815"/>
    <mergeCell ref="R816:R819"/>
    <mergeCell ref="R820:R823"/>
    <mergeCell ref="R824:R827"/>
    <mergeCell ref="R780:R783"/>
    <mergeCell ref="R784:R787"/>
    <mergeCell ref="R788:R791"/>
    <mergeCell ref="R792:R795"/>
    <mergeCell ref="R796:R799"/>
    <mergeCell ref="R800:R803"/>
    <mergeCell ref="R756:R759"/>
    <mergeCell ref="R760:R763"/>
    <mergeCell ref="R764:R767"/>
    <mergeCell ref="R768:R771"/>
    <mergeCell ref="R772:R775"/>
    <mergeCell ref="R776:R779"/>
    <mergeCell ref="R732:R735"/>
    <mergeCell ref="R736:R739"/>
    <mergeCell ref="R740:R743"/>
    <mergeCell ref="R744:R747"/>
    <mergeCell ref="R748:R751"/>
    <mergeCell ref="R752:R755"/>
    <mergeCell ref="R707:R710"/>
    <mergeCell ref="R711:R714"/>
    <mergeCell ref="R715:R718"/>
    <mergeCell ref="R720:R723"/>
    <mergeCell ref="R724:R727"/>
    <mergeCell ref="R728:R731"/>
    <mergeCell ref="R683:R686"/>
    <mergeCell ref="R687:R690"/>
    <mergeCell ref="R691:R694"/>
    <mergeCell ref="R695:R698"/>
    <mergeCell ref="R699:R702"/>
    <mergeCell ref="R703:R706"/>
    <mergeCell ref="R659:R662"/>
    <mergeCell ref="R663:R666"/>
    <mergeCell ref="R667:R670"/>
    <mergeCell ref="R671:R674"/>
    <mergeCell ref="R675:R678"/>
    <mergeCell ref="R679:R682"/>
    <mergeCell ref="R635:R638"/>
    <mergeCell ref="R639:R642"/>
    <mergeCell ref="R643:R646"/>
    <mergeCell ref="R647:R650"/>
    <mergeCell ref="R651:R654"/>
    <mergeCell ref="R655:R658"/>
    <mergeCell ref="R611:R614"/>
    <mergeCell ref="R615:R618"/>
    <mergeCell ref="R619:R622"/>
    <mergeCell ref="R623:R626"/>
    <mergeCell ref="R627:R630"/>
    <mergeCell ref="R631:R634"/>
    <mergeCell ref="R587:R590"/>
    <mergeCell ref="R591:R594"/>
    <mergeCell ref="R595:R598"/>
    <mergeCell ref="R599:R602"/>
    <mergeCell ref="R603:R606"/>
    <mergeCell ref="R607:R610"/>
    <mergeCell ref="R563:R566"/>
    <mergeCell ref="R567:R570"/>
    <mergeCell ref="R571:R574"/>
    <mergeCell ref="R575:R578"/>
    <mergeCell ref="R579:R582"/>
    <mergeCell ref="R583:R586"/>
    <mergeCell ref="R539:R542"/>
    <mergeCell ref="R543:R546"/>
    <mergeCell ref="R547:R550"/>
    <mergeCell ref="R551:R554"/>
    <mergeCell ref="R555:R558"/>
    <mergeCell ref="R559:R562"/>
    <mergeCell ref="R515:R518"/>
    <mergeCell ref="R519:R522"/>
    <mergeCell ref="R523:R526"/>
    <mergeCell ref="R527:R530"/>
    <mergeCell ref="R531:R534"/>
    <mergeCell ref="R535:R538"/>
    <mergeCell ref="R491:R494"/>
    <mergeCell ref="R495:R498"/>
    <mergeCell ref="R499:R502"/>
    <mergeCell ref="R503:R506"/>
    <mergeCell ref="R507:R510"/>
    <mergeCell ref="R511:R514"/>
    <mergeCell ref="R467:R470"/>
    <mergeCell ref="R471:R474"/>
    <mergeCell ref="R475:R478"/>
    <mergeCell ref="R479:R482"/>
    <mergeCell ref="R483:R486"/>
    <mergeCell ref="R487:R490"/>
    <mergeCell ref="R442:R445"/>
    <mergeCell ref="R446:R449"/>
    <mergeCell ref="R450:R453"/>
    <mergeCell ref="R455:R458"/>
    <mergeCell ref="R459:R462"/>
    <mergeCell ref="R463:R466"/>
    <mergeCell ref="R418:R421"/>
    <mergeCell ref="R422:R425"/>
    <mergeCell ref="R426:R429"/>
    <mergeCell ref="R430:R433"/>
    <mergeCell ref="R434:R437"/>
    <mergeCell ref="R438:R441"/>
    <mergeCell ref="R394:R397"/>
    <mergeCell ref="R398:R401"/>
    <mergeCell ref="R402:R405"/>
    <mergeCell ref="R406:R409"/>
    <mergeCell ref="R410:R413"/>
    <mergeCell ref="R414:R417"/>
    <mergeCell ref="R370:R373"/>
    <mergeCell ref="R374:R377"/>
    <mergeCell ref="R378:R381"/>
    <mergeCell ref="R382:R385"/>
    <mergeCell ref="R386:R389"/>
    <mergeCell ref="R390:R393"/>
    <mergeCell ref="R346:R349"/>
    <mergeCell ref="R350:R353"/>
    <mergeCell ref="R354:R357"/>
    <mergeCell ref="R358:R361"/>
    <mergeCell ref="R362:R365"/>
    <mergeCell ref="R366:R369"/>
    <mergeCell ref="R322:R325"/>
    <mergeCell ref="R326:R329"/>
    <mergeCell ref="R330:R333"/>
    <mergeCell ref="R334:R337"/>
    <mergeCell ref="R338:R341"/>
    <mergeCell ref="R342:R345"/>
    <mergeCell ref="R298:R301"/>
    <mergeCell ref="R302:R305"/>
    <mergeCell ref="R306:R309"/>
    <mergeCell ref="R310:R313"/>
    <mergeCell ref="R314:R317"/>
    <mergeCell ref="R318:R321"/>
    <mergeCell ref="R274:R277"/>
    <mergeCell ref="R278:R281"/>
    <mergeCell ref="R282:R285"/>
    <mergeCell ref="R286:R289"/>
    <mergeCell ref="R290:R293"/>
    <mergeCell ref="R294:R297"/>
    <mergeCell ref="R250:R253"/>
    <mergeCell ref="R254:R257"/>
    <mergeCell ref="R258:R261"/>
    <mergeCell ref="R262:R265"/>
    <mergeCell ref="R266:R269"/>
    <mergeCell ref="R270:R273"/>
    <mergeCell ref="R226:R229"/>
    <mergeCell ref="R230:R233"/>
    <mergeCell ref="R234:R237"/>
    <mergeCell ref="R238:R241"/>
    <mergeCell ref="R242:R245"/>
    <mergeCell ref="R246:R249"/>
    <mergeCell ref="R201:R204"/>
    <mergeCell ref="R205:R208"/>
    <mergeCell ref="R210:R213"/>
    <mergeCell ref="R214:R217"/>
    <mergeCell ref="R218:R221"/>
    <mergeCell ref="R222:R225"/>
    <mergeCell ref="R177:R180"/>
    <mergeCell ref="R181:R184"/>
    <mergeCell ref="R185:R188"/>
    <mergeCell ref="R189:R192"/>
    <mergeCell ref="R193:R196"/>
    <mergeCell ref="R197:R200"/>
    <mergeCell ref="R153:R156"/>
    <mergeCell ref="R157:R160"/>
    <mergeCell ref="R161:R164"/>
    <mergeCell ref="R165:R168"/>
    <mergeCell ref="R169:R172"/>
    <mergeCell ref="R173:R176"/>
    <mergeCell ref="R129:R132"/>
    <mergeCell ref="R133:R136"/>
    <mergeCell ref="R137:R140"/>
    <mergeCell ref="R141:R144"/>
    <mergeCell ref="R145:R148"/>
    <mergeCell ref="R149:R152"/>
    <mergeCell ref="R105:R108"/>
    <mergeCell ref="R109:R112"/>
    <mergeCell ref="R113:R116"/>
    <mergeCell ref="R117:R120"/>
    <mergeCell ref="R121:R124"/>
    <mergeCell ref="R125:R128"/>
    <mergeCell ref="R81:R84"/>
    <mergeCell ref="R85:R88"/>
    <mergeCell ref="R89:R92"/>
    <mergeCell ref="R93:R96"/>
    <mergeCell ref="R97:R100"/>
    <mergeCell ref="R101:R104"/>
    <mergeCell ref="R55:R58"/>
    <mergeCell ref="R59:R62"/>
    <mergeCell ref="R63:R66"/>
    <mergeCell ref="R69:R72"/>
    <mergeCell ref="R73:R76"/>
    <mergeCell ref="R77:R80"/>
    <mergeCell ref="R30:R33"/>
    <mergeCell ref="R34:R37"/>
    <mergeCell ref="R38:R41"/>
    <mergeCell ref="R43:R46"/>
    <mergeCell ref="R47:R50"/>
    <mergeCell ref="R51:R54"/>
    <mergeCell ref="Q960:Q963"/>
    <mergeCell ref="Q964:Q967"/>
    <mergeCell ref="Q968:Q971"/>
    <mergeCell ref="Q972:Q975"/>
    <mergeCell ref="R5:R9"/>
    <mergeCell ref="R10:R13"/>
    <mergeCell ref="R14:R17"/>
    <mergeCell ref="R18:R21"/>
    <mergeCell ref="R22:R25"/>
    <mergeCell ref="R26:R29"/>
    <mergeCell ref="Q936:Q939"/>
    <mergeCell ref="Q940:Q943"/>
    <mergeCell ref="Q944:Q947"/>
    <mergeCell ref="Q948:Q951"/>
    <mergeCell ref="Q952:Q955"/>
    <mergeCell ref="Q956:Q959"/>
    <mergeCell ref="Q912:Q915"/>
    <mergeCell ref="Q916:Q919"/>
    <mergeCell ref="Q920:Q923"/>
    <mergeCell ref="Q924:Q927"/>
    <mergeCell ref="Q928:Q931"/>
    <mergeCell ref="Q932:Q935"/>
    <mergeCell ref="Q888:Q891"/>
    <mergeCell ref="Q892:Q895"/>
    <mergeCell ref="Q896:Q899"/>
    <mergeCell ref="Q900:Q903"/>
    <mergeCell ref="Q904:Q907"/>
    <mergeCell ref="Q908:Q911"/>
    <mergeCell ref="Q864:Q867"/>
    <mergeCell ref="Q868:Q871"/>
    <mergeCell ref="Q872:Q875"/>
    <mergeCell ref="Q876:Q879"/>
    <mergeCell ref="Q880:Q883"/>
    <mergeCell ref="Q884:Q887"/>
    <mergeCell ref="Q840:Q843"/>
    <mergeCell ref="Q844:Q847"/>
    <mergeCell ref="Q848:Q851"/>
    <mergeCell ref="Q852:Q855"/>
    <mergeCell ref="Q856:Q859"/>
    <mergeCell ref="Q860:Q863"/>
    <mergeCell ref="Q816:Q819"/>
    <mergeCell ref="Q820:Q823"/>
    <mergeCell ref="Q824:Q827"/>
    <mergeCell ref="Q828:Q831"/>
    <mergeCell ref="Q832:Q835"/>
    <mergeCell ref="Q836:Q839"/>
    <mergeCell ref="Q792:Q795"/>
    <mergeCell ref="Q796:Q799"/>
    <mergeCell ref="Q800:Q803"/>
    <mergeCell ref="Q804:Q807"/>
    <mergeCell ref="Q808:Q811"/>
    <mergeCell ref="Q812:Q815"/>
    <mergeCell ref="Q768:Q771"/>
    <mergeCell ref="Q772:Q775"/>
    <mergeCell ref="Q776:Q779"/>
    <mergeCell ref="Q780:Q783"/>
    <mergeCell ref="Q784:Q787"/>
    <mergeCell ref="Q788:Q791"/>
    <mergeCell ref="Q744:Q747"/>
    <mergeCell ref="Q748:Q751"/>
    <mergeCell ref="Q752:Q755"/>
    <mergeCell ref="Q756:Q759"/>
    <mergeCell ref="Q760:Q763"/>
    <mergeCell ref="Q764:Q767"/>
    <mergeCell ref="Q720:Q723"/>
    <mergeCell ref="Q724:Q727"/>
    <mergeCell ref="Q728:Q731"/>
    <mergeCell ref="Q732:Q735"/>
    <mergeCell ref="Q736:Q739"/>
    <mergeCell ref="Q740:Q743"/>
    <mergeCell ref="Q695:Q698"/>
    <mergeCell ref="Q699:Q702"/>
    <mergeCell ref="Q703:Q706"/>
    <mergeCell ref="Q707:Q710"/>
    <mergeCell ref="Q711:Q714"/>
    <mergeCell ref="Q715:Q718"/>
    <mergeCell ref="Q671:Q674"/>
    <mergeCell ref="Q675:Q678"/>
    <mergeCell ref="Q679:Q682"/>
    <mergeCell ref="Q683:Q686"/>
    <mergeCell ref="Q687:Q690"/>
    <mergeCell ref="Q691:Q694"/>
    <mergeCell ref="Q647:Q650"/>
    <mergeCell ref="Q651:Q654"/>
    <mergeCell ref="Q655:Q658"/>
    <mergeCell ref="Q659:Q662"/>
    <mergeCell ref="Q663:Q666"/>
    <mergeCell ref="Q667:Q670"/>
    <mergeCell ref="Q623:Q626"/>
    <mergeCell ref="Q627:Q630"/>
    <mergeCell ref="Q631:Q634"/>
    <mergeCell ref="Q635:Q638"/>
    <mergeCell ref="Q639:Q642"/>
    <mergeCell ref="Q643:Q646"/>
    <mergeCell ref="Q599:Q602"/>
    <mergeCell ref="Q603:Q606"/>
    <mergeCell ref="Q607:Q610"/>
    <mergeCell ref="Q611:Q614"/>
    <mergeCell ref="Q615:Q618"/>
    <mergeCell ref="Q619:Q622"/>
    <mergeCell ref="Q575:Q578"/>
    <mergeCell ref="Q579:Q582"/>
    <mergeCell ref="Q583:Q586"/>
    <mergeCell ref="Q587:Q590"/>
    <mergeCell ref="Q591:Q594"/>
    <mergeCell ref="Q595:Q598"/>
    <mergeCell ref="Q551:Q554"/>
    <mergeCell ref="Q555:Q558"/>
    <mergeCell ref="Q559:Q562"/>
    <mergeCell ref="Q563:Q566"/>
    <mergeCell ref="Q567:Q570"/>
    <mergeCell ref="Q571:Q574"/>
    <mergeCell ref="Q527:Q530"/>
    <mergeCell ref="Q531:Q534"/>
    <mergeCell ref="Q535:Q538"/>
    <mergeCell ref="Q539:Q542"/>
    <mergeCell ref="Q543:Q546"/>
    <mergeCell ref="Q547:Q550"/>
    <mergeCell ref="Q503:Q506"/>
    <mergeCell ref="Q507:Q510"/>
    <mergeCell ref="Q511:Q514"/>
    <mergeCell ref="Q515:Q518"/>
    <mergeCell ref="Q519:Q522"/>
    <mergeCell ref="Q523:Q526"/>
    <mergeCell ref="Q479:Q482"/>
    <mergeCell ref="Q483:Q486"/>
    <mergeCell ref="Q487:Q490"/>
    <mergeCell ref="Q491:Q494"/>
    <mergeCell ref="Q495:Q498"/>
    <mergeCell ref="Q499:Q502"/>
    <mergeCell ref="Q455:Q458"/>
    <mergeCell ref="Q459:Q462"/>
    <mergeCell ref="Q463:Q466"/>
    <mergeCell ref="Q467:Q470"/>
    <mergeCell ref="Q471:Q474"/>
    <mergeCell ref="Q475:Q478"/>
    <mergeCell ref="Q430:Q433"/>
    <mergeCell ref="Q434:Q437"/>
    <mergeCell ref="Q438:Q441"/>
    <mergeCell ref="Q442:Q445"/>
    <mergeCell ref="Q446:Q449"/>
    <mergeCell ref="Q450:Q453"/>
    <mergeCell ref="Q406:Q409"/>
    <mergeCell ref="Q410:Q413"/>
    <mergeCell ref="Q414:Q417"/>
    <mergeCell ref="Q418:Q421"/>
    <mergeCell ref="Q422:Q425"/>
    <mergeCell ref="Q426:Q429"/>
    <mergeCell ref="Q382:Q385"/>
    <mergeCell ref="Q386:Q389"/>
    <mergeCell ref="Q390:Q393"/>
    <mergeCell ref="Q394:Q397"/>
    <mergeCell ref="Q398:Q401"/>
    <mergeCell ref="Q402:Q405"/>
    <mergeCell ref="Q358:Q361"/>
    <mergeCell ref="Q362:Q365"/>
    <mergeCell ref="Q366:Q369"/>
    <mergeCell ref="Q370:Q373"/>
    <mergeCell ref="Q374:Q377"/>
    <mergeCell ref="Q378:Q381"/>
    <mergeCell ref="Q334:Q337"/>
    <mergeCell ref="Q338:Q341"/>
    <mergeCell ref="Q342:Q345"/>
    <mergeCell ref="Q346:Q349"/>
    <mergeCell ref="Q350:Q353"/>
    <mergeCell ref="Q354:Q357"/>
    <mergeCell ref="Q310:Q313"/>
    <mergeCell ref="Q314:Q317"/>
    <mergeCell ref="Q318:Q321"/>
    <mergeCell ref="Q322:Q325"/>
    <mergeCell ref="Q326:Q329"/>
    <mergeCell ref="Q330:Q333"/>
    <mergeCell ref="Q286:Q289"/>
    <mergeCell ref="Q290:Q293"/>
    <mergeCell ref="Q294:Q297"/>
    <mergeCell ref="Q298:Q301"/>
    <mergeCell ref="Q302:Q305"/>
    <mergeCell ref="Q306:Q309"/>
    <mergeCell ref="Q262:Q265"/>
    <mergeCell ref="Q266:Q269"/>
    <mergeCell ref="Q270:Q273"/>
    <mergeCell ref="Q274:Q277"/>
    <mergeCell ref="Q278:Q281"/>
    <mergeCell ref="Q282:Q285"/>
    <mergeCell ref="Q238:Q241"/>
    <mergeCell ref="Q242:Q245"/>
    <mergeCell ref="Q246:Q249"/>
    <mergeCell ref="Q250:Q253"/>
    <mergeCell ref="Q254:Q257"/>
    <mergeCell ref="Q258:Q261"/>
    <mergeCell ref="Q214:Q217"/>
    <mergeCell ref="Q218:Q221"/>
    <mergeCell ref="Q222:Q225"/>
    <mergeCell ref="Q226:Q229"/>
    <mergeCell ref="Q230:Q233"/>
    <mergeCell ref="Q234:Q237"/>
    <mergeCell ref="Q189:Q192"/>
    <mergeCell ref="Q193:Q196"/>
    <mergeCell ref="Q197:Q200"/>
    <mergeCell ref="Q201:Q204"/>
    <mergeCell ref="Q205:Q208"/>
    <mergeCell ref="Q210:Q213"/>
    <mergeCell ref="Q165:Q168"/>
    <mergeCell ref="Q169:Q172"/>
    <mergeCell ref="Q173:Q176"/>
    <mergeCell ref="Q177:Q180"/>
    <mergeCell ref="Q181:Q184"/>
    <mergeCell ref="Q185:Q188"/>
    <mergeCell ref="Q141:Q144"/>
    <mergeCell ref="Q145:Q148"/>
    <mergeCell ref="Q149:Q152"/>
    <mergeCell ref="Q153:Q156"/>
    <mergeCell ref="Q157:Q160"/>
    <mergeCell ref="Q161:Q164"/>
    <mergeCell ref="Q117:Q120"/>
    <mergeCell ref="Q121:Q124"/>
    <mergeCell ref="Q125:Q128"/>
    <mergeCell ref="Q129:Q132"/>
    <mergeCell ref="Q133:Q136"/>
    <mergeCell ref="Q137:Q140"/>
    <mergeCell ref="Q93:Q96"/>
    <mergeCell ref="Q97:Q100"/>
    <mergeCell ref="Q101:Q104"/>
    <mergeCell ref="Q105:Q108"/>
    <mergeCell ref="Q109:Q112"/>
    <mergeCell ref="Q113:Q116"/>
    <mergeCell ref="Q69:Q72"/>
    <mergeCell ref="Q73:Q76"/>
    <mergeCell ref="Q77:Q80"/>
    <mergeCell ref="Q81:Q84"/>
    <mergeCell ref="Q85:Q88"/>
    <mergeCell ref="Q89:Q92"/>
    <mergeCell ref="Q43:Q46"/>
    <mergeCell ref="Q47:Q50"/>
    <mergeCell ref="Q51:Q54"/>
    <mergeCell ref="Q55:Q58"/>
    <mergeCell ref="Q59:Q62"/>
    <mergeCell ref="Q63:Q66"/>
    <mergeCell ref="P972:P975"/>
    <mergeCell ref="Q5:Q9"/>
    <mergeCell ref="Q10:Q13"/>
    <mergeCell ref="Q14:Q17"/>
    <mergeCell ref="Q18:Q21"/>
    <mergeCell ref="Q22:Q25"/>
    <mergeCell ref="Q26:Q29"/>
    <mergeCell ref="Q30:Q33"/>
    <mergeCell ref="Q34:Q37"/>
    <mergeCell ref="Q38:Q41"/>
    <mergeCell ref="P948:P951"/>
    <mergeCell ref="P952:P955"/>
    <mergeCell ref="P956:P959"/>
    <mergeCell ref="P960:P963"/>
    <mergeCell ref="P964:P967"/>
    <mergeCell ref="P968:P971"/>
    <mergeCell ref="P924:P927"/>
    <mergeCell ref="P928:P931"/>
    <mergeCell ref="P932:P935"/>
    <mergeCell ref="P936:P939"/>
    <mergeCell ref="P940:P943"/>
    <mergeCell ref="P944:P947"/>
    <mergeCell ref="P900:P903"/>
    <mergeCell ref="P904:P907"/>
    <mergeCell ref="P908:P911"/>
    <mergeCell ref="P912:P915"/>
    <mergeCell ref="P916:P919"/>
    <mergeCell ref="P920:P923"/>
    <mergeCell ref="P876:P879"/>
    <mergeCell ref="P880:P883"/>
    <mergeCell ref="P884:P887"/>
    <mergeCell ref="P888:P891"/>
    <mergeCell ref="P892:P895"/>
    <mergeCell ref="P896:P899"/>
    <mergeCell ref="P852:P855"/>
    <mergeCell ref="P856:P859"/>
    <mergeCell ref="P860:P863"/>
    <mergeCell ref="P864:P867"/>
    <mergeCell ref="P868:P871"/>
    <mergeCell ref="P872:P875"/>
    <mergeCell ref="P828:P831"/>
    <mergeCell ref="P832:P835"/>
    <mergeCell ref="P836:P839"/>
    <mergeCell ref="P840:P843"/>
    <mergeCell ref="P844:P847"/>
    <mergeCell ref="P848:P851"/>
    <mergeCell ref="P804:P807"/>
    <mergeCell ref="P808:P811"/>
    <mergeCell ref="P812:P815"/>
    <mergeCell ref="P816:P819"/>
    <mergeCell ref="P820:P823"/>
    <mergeCell ref="P824:P827"/>
    <mergeCell ref="P780:P783"/>
    <mergeCell ref="P784:P787"/>
    <mergeCell ref="P788:P791"/>
    <mergeCell ref="P792:P795"/>
    <mergeCell ref="P796:P799"/>
    <mergeCell ref="P800:P803"/>
    <mergeCell ref="P756:P759"/>
    <mergeCell ref="P760:P763"/>
    <mergeCell ref="P764:P767"/>
    <mergeCell ref="P768:P771"/>
    <mergeCell ref="P772:P775"/>
    <mergeCell ref="P776:P779"/>
    <mergeCell ref="P732:P735"/>
    <mergeCell ref="P736:P739"/>
    <mergeCell ref="P740:P743"/>
    <mergeCell ref="P744:P747"/>
    <mergeCell ref="P748:P751"/>
    <mergeCell ref="P752:P755"/>
    <mergeCell ref="P707:P710"/>
    <mergeCell ref="P711:P714"/>
    <mergeCell ref="P715:P718"/>
    <mergeCell ref="P720:P723"/>
    <mergeCell ref="P724:P727"/>
    <mergeCell ref="P728:P731"/>
    <mergeCell ref="P683:P686"/>
    <mergeCell ref="P687:P690"/>
    <mergeCell ref="P691:P694"/>
    <mergeCell ref="P695:P698"/>
    <mergeCell ref="P699:P702"/>
    <mergeCell ref="P703:P706"/>
    <mergeCell ref="P659:P662"/>
    <mergeCell ref="P663:P666"/>
    <mergeCell ref="P667:P670"/>
    <mergeCell ref="P671:P674"/>
    <mergeCell ref="P675:P678"/>
    <mergeCell ref="P679:P682"/>
    <mergeCell ref="P635:P638"/>
    <mergeCell ref="P639:P642"/>
    <mergeCell ref="P643:P646"/>
    <mergeCell ref="P647:P650"/>
    <mergeCell ref="P651:P654"/>
    <mergeCell ref="P655:P658"/>
    <mergeCell ref="P611:P614"/>
    <mergeCell ref="P615:P618"/>
    <mergeCell ref="P619:P622"/>
    <mergeCell ref="P623:P626"/>
    <mergeCell ref="P627:P630"/>
    <mergeCell ref="P631:P634"/>
    <mergeCell ref="P587:P590"/>
    <mergeCell ref="P591:P594"/>
    <mergeCell ref="P595:P598"/>
    <mergeCell ref="P599:P602"/>
    <mergeCell ref="P603:P606"/>
    <mergeCell ref="P607:P610"/>
    <mergeCell ref="P563:P566"/>
    <mergeCell ref="P567:P570"/>
    <mergeCell ref="P571:P574"/>
    <mergeCell ref="P575:P578"/>
    <mergeCell ref="P579:P582"/>
    <mergeCell ref="P583:P586"/>
    <mergeCell ref="P539:P542"/>
    <mergeCell ref="P543:P546"/>
    <mergeCell ref="P547:P550"/>
    <mergeCell ref="P551:P554"/>
    <mergeCell ref="P555:P558"/>
    <mergeCell ref="P559:P562"/>
    <mergeCell ref="P515:P518"/>
    <mergeCell ref="P519:P522"/>
    <mergeCell ref="P523:P526"/>
    <mergeCell ref="P527:P530"/>
    <mergeCell ref="P531:P534"/>
    <mergeCell ref="P535:P538"/>
    <mergeCell ref="P491:P494"/>
    <mergeCell ref="P495:P498"/>
    <mergeCell ref="P499:P502"/>
    <mergeCell ref="P503:P506"/>
    <mergeCell ref="P507:P510"/>
    <mergeCell ref="P511:P514"/>
    <mergeCell ref="P467:P470"/>
    <mergeCell ref="P471:P474"/>
    <mergeCell ref="P475:P478"/>
    <mergeCell ref="P479:P482"/>
    <mergeCell ref="P483:P486"/>
    <mergeCell ref="P487:P490"/>
    <mergeCell ref="P442:P445"/>
    <mergeCell ref="P446:P449"/>
    <mergeCell ref="P450:P453"/>
    <mergeCell ref="P455:P458"/>
    <mergeCell ref="P459:P462"/>
    <mergeCell ref="P463:P466"/>
    <mergeCell ref="P418:P421"/>
    <mergeCell ref="P422:P425"/>
    <mergeCell ref="P426:P429"/>
    <mergeCell ref="P430:P433"/>
    <mergeCell ref="P434:P437"/>
    <mergeCell ref="P438:P441"/>
    <mergeCell ref="P394:P397"/>
    <mergeCell ref="P398:P401"/>
    <mergeCell ref="P402:P405"/>
    <mergeCell ref="P406:P409"/>
    <mergeCell ref="P410:P413"/>
    <mergeCell ref="P414:P417"/>
    <mergeCell ref="P370:P373"/>
    <mergeCell ref="P374:P377"/>
    <mergeCell ref="P378:P381"/>
    <mergeCell ref="P382:P385"/>
    <mergeCell ref="P386:P389"/>
    <mergeCell ref="P390:P393"/>
    <mergeCell ref="P346:P349"/>
    <mergeCell ref="P350:P353"/>
    <mergeCell ref="P354:P357"/>
    <mergeCell ref="P358:P361"/>
    <mergeCell ref="P362:P365"/>
    <mergeCell ref="P366:P369"/>
    <mergeCell ref="P322:P325"/>
    <mergeCell ref="P326:P329"/>
    <mergeCell ref="P330:P333"/>
    <mergeCell ref="P334:P337"/>
    <mergeCell ref="P338:P341"/>
    <mergeCell ref="P342:P345"/>
    <mergeCell ref="P298:P301"/>
    <mergeCell ref="P302:P305"/>
    <mergeCell ref="P306:P309"/>
    <mergeCell ref="P310:P313"/>
    <mergeCell ref="P314:P317"/>
    <mergeCell ref="P318:P321"/>
    <mergeCell ref="P274:P277"/>
    <mergeCell ref="P278:P281"/>
    <mergeCell ref="P282:P285"/>
    <mergeCell ref="P286:P289"/>
    <mergeCell ref="P290:P293"/>
    <mergeCell ref="P294:P297"/>
    <mergeCell ref="P250:P253"/>
    <mergeCell ref="P254:P257"/>
    <mergeCell ref="P258:P261"/>
    <mergeCell ref="P262:P265"/>
    <mergeCell ref="P266:P269"/>
    <mergeCell ref="P270:P273"/>
    <mergeCell ref="P226:P229"/>
    <mergeCell ref="P230:P233"/>
    <mergeCell ref="P234:P237"/>
    <mergeCell ref="P238:P241"/>
    <mergeCell ref="P242:P245"/>
    <mergeCell ref="P246:P249"/>
    <mergeCell ref="P201:P204"/>
    <mergeCell ref="P205:P208"/>
    <mergeCell ref="P210:P213"/>
    <mergeCell ref="P214:P217"/>
    <mergeCell ref="P218:P221"/>
    <mergeCell ref="P222:P225"/>
    <mergeCell ref="P177:P180"/>
    <mergeCell ref="P181:P184"/>
    <mergeCell ref="P185:P188"/>
    <mergeCell ref="P189:P192"/>
    <mergeCell ref="P193:P196"/>
    <mergeCell ref="P197:P200"/>
    <mergeCell ref="P153:P156"/>
    <mergeCell ref="P157:P160"/>
    <mergeCell ref="P161:P164"/>
    <mergeCell ref="P165:P168"/>
    <mergeCell ref="P169:P172"/>
    <mergeCell ref="P173:P176"/>
    <mergeCell ref="P129:P132"/>
    <mergeCell ref="P133:P136"/>
    <mergeCell ref="P137:P140"/>
    <mergeCell ref="P141:P144"/>
    <mergeCell ref="P145:P148"/>
    <mergeCell ref="P149:P152"/>
    <mergeCell ref="P105:P108"/>
    <mergeCell ref="P109:P112"/>
    <mergeCell ref="P113:P116"/>
    <mergeCell ref="P117:P120"/>
    <mergeCell ref="P121:P124"/>
    <mergeCell ref="P125:P128"/>
    <mergeCell ref="P81:P84"/>
    <mergeCell ref="P85:P88"/>
    <mergeCell ref="P89:P92"/>
    <mergeCell ref="P93:P96"/>
    <mergeCell ref="P97:P100"/>
    <mergeCell ref="P101:P104"/>
    <mergeCell ref="P55:P58"/>
    <mergeCell ref="P59:P62"/>
    <mergeCell ref="P63:P66"/>
    <mergeCell ref="P69:P72"/>
    <mergeCell ref="P73:P76"/>
    <mergeCell ref="P77:P80"/>
    <mergeCell ref="P30:P33"/>
    <mergeCell ref="P34:P37"/>
    <mergeCell ref="P38:P41"/>
    <mergeCell ref="P43:P46"/>
    <mergeCell ref="P47:P50"/>
    <mergeCell ref="P51:P54"/>
    <mergeCell ref="O964:O967"/>
    <mergeCell ref="O968:O971"/>
    <mergeCell ref="O972:O975"/>
    <mergeCell ref="P2:P3"/>
    <mergeCell ref="P5:P9"/>
    <mergeCell ref="P10:P13"/>
    <mergeCell ref="P14:P17"/>
    <mergeCell ref="P18:P21"/>
    <mergeCell ref="P22:P25"/>
    <mergeCell ref="P26:P29"/>
    <mergeCell ref="O940:O943"/>
    <mergeCell ref="O944:O947"/>
    <mergeCell ref="O948:O951"/>
    <mergeCell ref="O952:O955"/>
    <mergeCell ref="O956:O959"/>
    <mergeCell ref="O960:O963"/>
    <mergeCell ref="O916:O919"/>
    <mergeCell ref="O920:O923"/>
    <mergeCell ref="O924:O927"/>
    <mergeCell ref="O928:O931"/>
    <mergeCell ref="O932:O935"/>
    <mergeCell ref="O936:O939"/>
    <mergeCell ref="O892:O895"/>
    <mergeCell ref="O896:O899"/>
    <mergeCell ref="O900:O903"/>
    <mergeCell ref="O904:O907"/>
    <mergeCell ref="O908:O911"/>
    <mergeCell ref="O912:O915"/>
    <mergeCell ref="O868:O871"/>
    <mergeCell ref="O872:O875"/>
    <mergeCell ref="O876:O879"/>
    <mergeCell ref="O880:O883"/>
    <mergeCell ref="O884:O887"/>
    <mergeCell ref="O888:O891"/>
    <mergeCell ref="O844:O847"/>
    <mergeCell ref="O848:O851"/>
    <mergeCell ref="O852:O855"/>
    <mergeCell ref="O856:O859"/>
    <mergeCell ref="O860:O863"/>
    <mergeCell ref="O864:O867"/>
    <mergeCell ref="O820:O823"/>
    <mergeCell ref="O824:O827"/>
    <mergeCell ref="O828:O831"/>
    <mergeCell ref="O832:O835"/>
    <mergeCell ref="O836:O839"/>
    <mergeCell ref="O840:O843"/>
    <mergeCell ref="O796:O799"/>
    <mergeCell ref="O800:O803"/>
    <mergeCell ref="O804:O807"/>
    <mergeCell ref="O808:O811"/>
    <mergeCell ref="O812:O815"/>
    <mergeCell ref="O816:O819"/>
    <mergeCell ref="O772:O775"/>
    <mergeCell ref="O776:O779"/>
    <mergeCell ref="O780:O783"/>
    <mergeCell ref="O784:O787"/>
    <mergeCell ref="O788:O791"/>
    <mergeCell ref="O792:O795"/>
    <mergeCell ref="O748:O751"/>
    <mergeCell ref="O752:O755"/>
    <mergeCell ref="O756:O759"/>
    <mergeCell ref="O760:O763"/>
    <mergeCell ref="O764:O767"/>
    <mergeCell ref="O768:O771"/>
    <mergeCell ref="O724:O727"/>
    <mergeCell ref="O728:O731"/>
    <mergeCell ref="O732:O735"/>
    <mergeCell ref="O736:O739"/>
    <mergeCell ref="O740:O743"/>
    <mergeCell ref="O744:O747"/>
    <mergeCell ref="O699:O702"/>
    <mergeCell ref="O703:O706"/>
    <mergeCell ref="O707:O710"/>
    <mergeCell ref="O711:O714"/>
    <mergeCell ref="O715:O718"/>
    <mergeCell ref="O720:O723"/>
    <mergeCell ref="O675:O678"/>
    <mergeCell ref="O679:O682"/>
    <mergeCell ref="O683:O686"/>
    <mergeCell ref="O687:O690"/>
    <mergeCell ref="O691:O694"/>
    <mergeCell ref="O695:O698"/>
    <mergeCell ref="O651:O654"/>
    <mergeCell ref="O655:O658"/>
    <mergeCell ref="O659:O662"/>
    <mergeCell ref="O663:O666"/>
    <mergeCell ref="O667:O670"/>
    <mergeCell ref="O671:O674"/>
    <mergeCell ref="O627:O630"/>
    <mergeCell ref="O631:O634"/>
    <mergeCell ref="O635:O638"/>
    <mergeCell ref="O639:O642"/>
    <mergeCell ref="O643:O646"/>
    <mergeCell ref="O647:O650"/>
    <mergeCell ref="O603:O606"/>
    <mergeCell ref="O607:O610"/>
    <mergeCell ref="O611:O614"/>
    <mergeCell ref="O615:O618"/>
    <mergeCell ref="O619:O622"/>
    <mergeCell ref="O623:O626"/>
    <mergeCell ref="O579:O582"/>
    <mergeCell ref="O583:O586"/>
    <mergeCell ref="O587:O590"/>
    <mergeCell ref="O591:O594"/>
    <mergeCell ref="O595:O598"/>
    <mergeCell ref="O599:O602"/>
    <mergeCell ref="O555:O558"/>
    <mergeCell ref="O559:O562"/>
    <mergeCell ref="O563:O566"/>
    <mergeCell ref="O567:O570"/>
    <mergeCell ref="O571:O574"/>
    <mergeCell ref="O575:O578"/>
    <mergeCell ref="O531:O534"/>
    <mergeCell ref="O535:O538"/>
    <mergeCell ref="O539:O542"/>
    <mergeCell ref="O543:O546"/>
    <mergeCell ref="O547:O550"/>
    <mergeCell ref="O551:O554"/>
    <mergeCell ref="O507:O510"/>
    <mergeCell ref="O511:O514"/>
    <mergeCell ref="O515:O518"/>
    <mergeCell ref="O519:O522"/>
    <mergeCell ref="O523:O526"/>
    <mergeCell ref="O527:O530"/>
    <mergeCell ref="O483:O486"/>
    <mergeCell ref="O487:O490"/>
    <mergeCell ref="O491:O494"/>
    <mergeCell ref="O495:O498"/>
    <mergeCell ref="O499:O502"/>
    <mergeCell ref="O503:O506"/>
    <mergeCell ref="O459:O462"/>
    <mergeCell ref="O463:O466"/>
    <mergeCell ref="O467:O470"/>
    <mergeCell ref="O471:O474"/>
    <mergeCell ref="O475:O478"/>
    <mergeCell ref="O479:O482"/>
    <mergeCell ref="O434:O437"/>
    <mergeCell ref="O438:O441"/>
    <mergeCell ref="O442:O445"/>
    <mergeCell ref="O446:O449"/>
    <mergeCell ref="O450:O453"/>
    <mergeCell ref="O455:O458"/>
    <mergeCell ref="O410:O413"/>
    <mergeCell ref="O414:O417"/>
    <mergeCell ref="O418:O421"/>
    <mergeCell ref="O422:O425"/>
    <mergeCell ref="O426:O429"/>
    <mergeCell ref="O430:O433"/>
    <mergeCell ref="O386:O389"/>
    <mergeCell ref="O390:O393"/>
    <mergeCell ref="O394:O397"/>
    <mergeCell ref="O398:O401"/>
    <mergeCell ref="O402:O405"/>
    <mergeCell ref="O406:O409"/>
    <mergeCell ref="O362:O365"/>
    <mergeCell ref="O366:O369"/>
    <mergeCell ref="O370:O373"/>
    <mergeCell ref="O374:O377"/>
    <mergeCell ref="O378:O381"/>
    <mergeCell ref="O382:O385"/>
    <mergeCell ref="O338:O341"/>
    <mergeCell ref="O342:O345"/>
    <mergeCell ref="O346:O349"/>
    <mergeCell ref="O350:O353"/>
    <mergeCell ref="O354:O357"/>
    <mergeCell ref="O358:O361"/>
    <mergeCell ref="O314:O317"/>
    <mergeCell ref="O318:O321"/>
    <mergeCell ref="O322:O325"/>
    <mergeCell ref="O326:O329"/>
    <mergeCell ref="O330:O333"/>
    <mergeCell ref="O334:O337"/>
    <mergeCell ref="O290:O293"/>
    <mergeCell ref="O294:O297"/>
    <mergeCell ref="O298:O301"/>
    <mergeCell ref="O302:O305"/>
    <mergeCell ref="O306:O309"/>
    <mergeCell ref="O310:O313"/>
    <mergeCell ref="O266:O269"/>
    <mergeCell ref="O270:O273"/>
    <mergeCell ref="O274:O277"/>
    <mergeCell ref="O278:O281"/>
    <mergeCell ref="O282:O285"/>
    <mergeCell ref="O286:O289"/>
    <mergeCell ref="O242:O245"/>
    <mergeCell ref="O246:O249"/>
    <mergeCell ref="O250:O253"/>
    <mergeCell ref="O254:O257"/>
    <mergeCell ref="O258:O261"/>
    <mergeCell ref="O262:O265"/>
    <mergeCell ref="O218:O221"/>
    <mergeCell ref="O222:O225"/>
    <mergeCell ref="O226:O229"/>
    <mergeCell ref="O230:O233"/>
    <mergeCell ref="O234:O237"/>
    <mergeCell ref="O238:O241"/>
    <mergeCell ref="O193:O196"/>
    <mergeCell ref="O197:O200"/>
    <mergeCell ref="O201:O204"/>
    <mergeCell ref="O205:O208"/>
    <mergeCell ref="O210:O213"/>
    <mergeCell ref="O214:O217"/>
    <mergeCell ref="O169:O172"/>
    <mergeCell ref="O173:O176"/>
    <mergeCell ref="O177:O180"/>
    <mergeCell ref="O181:O184"/>
    <mergeCell ref="O185:O188"/>
    <mergeCell ref="O189:O192"/>
    <mergeCell ref="O145:O148"/>
    <mergeCell ref="O149:O152"/>
    <mergeCell ref="O153:O156"/>
    <mergeCell ref="O157:O160"/>
    <mergeCell ref="O161:O164"/>
    <mergeCell ref="O165:O168"/>
    <mergeCell ref="O121:O124"/>
    <mergeCell ref="O125:O128"/>
    <mergeCell ref="O129:O132"/>
    <mergeCell ref="O133:O136"/>
    <mergeCell ref="O137:O140"/>
    <mergeCell ref="O141:O144"/>
    <mergeCell ref="O97:O100"/>
    <mergeCell ref="O101:O104"/>
    <mergeCell ref="O105:O108"/>
    <mergeCell ref="O109:O112"/>
    <mergeCell ref="O113:O116"/>
    <mergeCell ref="O117:O120"/>
    <mergeCell ref="O73:O76"/>
    <mergeCell ref="O77:O80"/>
    <mergeCell ref="O81:O84"/>
    <mergeCell ref="O85:O88"/>
    <mergeCell ref="O89:O92"/>
    <mergeCell ref="O93:O96"/>
    <mergeCell ref="O47:O50"/>
    <mergeCell ref="O51:O54"/>
    <mergeCell ref="O55:O58"/>
    <mergeCell ref="O59:O62"/>
    <mergeCell ref="O63:O66"/>
    <mergeCell ref="O69:O72"/>
    <mergeCell ref="O22:O25"/>
    <mergeCell ref="O26:O29"/>
    <mergeCell ref="O30:O33"/>
    <mergeCell ref="O34:O37"/>
    <mergeCell ref="O38:O41"/>
    <mergeCell ref="O43:O46"/>
    <mergeCell ref="N956:N959"/>
    <mergeCell ref="N960:N963"/>
    <mergeCell ref="N964:N967"/>
    <mergeCell ref="N968:N971"/>
    <mergeCell ref="N972:N975"/>
    <mergeCell ref="O2:O3"/>
    <mergeCell ref="O5:O9"/>
    <mergeCell ref="O10:O13"/>
    <mergeCell ref="O14:O17"/>
    <mergeCell ref="O18:O21"/>
    <mergeCell ref="N932:N935"/>
    <mergeCell ref="N936:N939"/>
    <mergeCell ref="N940:N943"/>
    <mergeCell ref="N944:N947"/>
    <mergeCell ref="N948:N951"/>
    <mergeCell ref="N952:N955"/>
    <mergeCell ref="N908:N911"/>
    <mergeCell ref="N912:N915"/>
    <mergeCell ref="N916:N919"/>
    <mergeCell ref="N920:N923"/>
    <mergeCell ref="N924:N927"/>
    <mergeCell ref="N928:N931"/>
    <mergeCell ref="N884:N887"/>
    <mergeCell ref="N888:N891"/>
    <mergeCell ref="N892:N895"/>
    <mergeCell ref="N896:N899"/>
    <mergeCell ref="N900:N901"/>
    <mergeCell ref="N904:N907"/>
    <mergeCell ref="N860:N863"/>
    <mergeCell ref="N864:N867"/>
    <mergeCell ref="N868:N871"/>
    <mergeCell ref="N872:N875"/>
    <mergeCell ref="N876:N879"/>
    <mergeCell ref="N880:N883"/>
    <mergeCell ref="N840:N843"/>
    <mergeCell ref="N844:N847"/>
    <mergeCell ref="N848:N849"/>
    <mergeCell ref="N850:N851"/>
    <mergeCell ref="N852:N855"/>
    <mergeCell ref="N856:N859"/>
    <mergeCell ref="N816:N819"/>
    <mergeCell ref="N820:N823"/>
    <mergeCell ref="N824:N827"/>
    <mergeCell ref="N828:N831"/>
    <mergeCell ref="N832:N835"/>
    <mergeCell ref="N836:N839"/>
    <mergeCell ref="N794:N795"/>
    <mergeCell ref="N796:N799"/>
    <mergeCell ref="N800:N803"/>
    <mergeCell ref="N804:N807"/>
    <mergeCell ref="N808:N811"/>
    <mergeCell ref="N812:N815"/>
    <mergeCell ref="N772:N775"/>
    <mergeCell ref="N776:N779"/>
    <mergeCell ref="N780:N783"/>
    <mergeCell ref="N784:N787"/>
    <mergeCell ref="N788:N791"/>
    <mergeCell ref="N792:N793"/>
    <mergeCell ref="N748:N751"/>
    <mergeCell ref="N752:N755"/>
    <mergeCell ref="N756:N759"/>
    <mergeCell ref="N760:N763"/>
    <mergeCell ref="N764:N767"/>
    <mergeCell ref="N768:N771"/>
    <mergeCell ref="N724:N727"/>
    <mergeCell ref="N728:N731"/>
    <mergeCell ref="N732:N735"/>
    <mergeCell ref="N736:N739"/>
    <mergeCell ref="N740:N743"/>
    <mergeCell ref="N744:N747"/>
    <mergeCell ref="N699:N702"/>
    <mergeCell ref="N703:N706"/>
    <mergeCell ref="N707:N710"/>
    <mergeCell ref="N711:N714"/>
    <mergeCell ref="N715:N718"/>
    <mergeCell ref="N720:N723"/>
    <mergeCell ref="N675:N678"/>
    <mergeCell ref="N679:N682"/>
    <mergeCell ref="N683:N686"/>
    <mergeCell ref="N687:N690"/>
    <mergeCell ref="N691:N694"/>
    <mergeCell ref="N695:N698"/>
    <mergeCell ref="N651:N654"/>
    <mergeCell ref="N655:N658"/>
    <mergeCell ref="N659:N662"/>
    <mergeCell ref="N663:N666"/>
    <mergeCell ref="N667:N670"/>
    <mergeCell ref="N671:N674"/>
    <mergeCell ref="N627:N630"/>
    <mergeCell ref="N631:N634"/>
    <mergeCell ref="N635:N638"/>
    <mergeCell ref="N639:N641"/>
    <mergeCell ref="N643:N646"/>
    <mergeCell ref="N647:N650"/>
    <mergeCell ref="N607:N610"/>
    <mergeCell ref="N611:N612"/>
    <mergeCell ref="N613:N614"/>
    <mergeCell ref="N615:N618"/>
    <mergeCell ref="N619:N622"/>
    <mergeCell ref="N623:N626"/>
    <mergeCell ref="N583:N586"/>
    <mergeCell ref="N587:N590"/>
    <mergeCell ref="N591:N594"/>
    <mergeCell ref="N595:N598"/>
    <mergeCell ref="N599:N602"/>
    <mergeCell ref="N603:N606"/>
    <mergeCell ref="N563:N564"/>
    <mergeCell ref="N565:N566"/>
    <mergeCell ref="N567:N570"/>
    <mergeCell ref="N571:N574"/>
    <mergeCell ref="N575:N578"/>
    <mergeCell ref="N579:N582"/>
    <mergeCell ref="N539:N542"/>
    <mergeCell ref="N543:N546"/>
    <mergeCell ref="N547:N550"/>
    <mergeCell ref="N551:N554"/>
    <mergeCell ref="N555:N558"/>
    <mergeCell ref="N559:N562"/>
    <mergeCell ref="N515:N518"/>
    <mergeCell ref="N519:N522"/>
    <mergeCell ref="N523:N526"/>
    <mergeCell ref="N527:N530"/>
    <mergeCell ref="N531:N534"/>
    <mergeCell ref="N535:N538"/>
    <mergeCell ref="N491:N494"/>
    <mergeCell ref="N495:N498"/>
    <mergeCell ref="N499:N502"/>
    <mergeCell ref="N503:N506"/>
    <mergeCell ref="N507:N510"/>
    <mergeCell ref="N511:N514"/>
    <mergeCell ref="N467:N470"/>
    <mergeCell ref="N471:N474"/>
    <mergeCell ref="N475:N478"/>
    <mergeCell ref="N479:N482"/>
    <mergeCell ref="N483:N486"/>
    <mergeCell ref="N487:N490"/>
    <mergeCell ref="N442:N445"/>
    <mergeCell ref="N446:N449"/>
    <mergeCell ref="N450:N453"/>
    <mergeCell ref="N455:N458"/>
    <mergeCell ref="N459:N462"/>
    <mergeCell ref="N463:N466"/>
    <mergeCell ref="N418:N421"/>
    <mergeCell ref="N422:N425"/>
    <mergeCell ref="N426:N429"/>
    <mergeCell ref="N430:N433"/>
    <mergeCell ref="N434:N437"/>
    <mergeCell ref="N438:N441"/>
    <mergeCell ref="N394:N397"/>
    <mergeCell ref="N398:N401"/>
    <mergeCell ref="N402:N405"/>
    <mergeCell ref="N406:N409"/>
    <mergeCell ref="N410:N413"/>
    <mergeCell ref="N414:N417"/>
    <mergeCell ref="N370:N373"/>
    <mergeCell ref="N374:N377"/>
    <mergeCell ref="N378:N381"/>
    <mergeCell ref="N382:N385"/>
    <mergeCell ref="N386:N389"/>
    <mergeCell ref="N390:N393"/>
    <mergeCell ref="N346:N349"/>
    <mergeCell ref="N350:N353"/>
    <mergeCell ref="N354:N357"/>
    <mergeCell ref="N358:N361"/>
    <mergeCell ref="N362:N365"/>
    <mergeCell ref="N366:N369"/>
    <mergeCell ref="N326:N327"/>
    <mergeCell ref="N328:N329"/>
    <mergeCell ref="N330:N333"/>
    <mergeCell ref="N334:N337"/>
    <mergeCell ref="N338:N341"/>
    <mergeCell ref="N342:N345"/>
    <mergeCell ref="N302:N305"/>
    <mergeCell ref="N306:N309"/>
    <mergeCell ref="N310:N313"/>
    <mergeCell ref="N314:N317"/>
    <mergeCell ref="N318:N321"/>
    <mergeCell ref="N322:N325"/>
    <mergeCell ref="N278:N281"/>
    <mergeCell ref="N282:N285"/>
    <mergeCell ref="N286:N289"/>
    <mergeCell ref="N290:N293"/>
    <mergeCell ref="N294:N297"/>
    <mergeCell ref="N298:N301"/>
    <mergeCell ref="N254:N257"/>
    <mergeCell ref="N258:N261"/>
    <mergeCell ref="N262:N265"/>
    <mergeCell ref="N266:N269"/>
    <mergeCell ref="N270:N273"/>
    <mergeCell ref="N274:N277"/>
    <mergeCell ref="N230:N233"/>
    <mergeCell ref="N234:N237"/>
    <mergeCell ref="N238:N241"/>
    <mergeCell ref="N242:N245"/>
    <mergeCell ref="N246:N249"/>
    <mergeCell ref="N250:N253"/>
    <mergeCell ref="N205:N208"/>
    <mergeCell ref="N210:N213"/>
    <mergeCell ref="N214:N217"/>
    <mergeCell ref="N218:N221"/>
    <mergeCell ref="N222:N225"/>
    <mergeCell ref="N226:N229"/>
    <mergeCell ref="N181:N184"/>
    <mergeCell ref="N185:N188"/>
    <mergeCell ref="N189:N192"/>
    <mergeCell ref="N193:N196"/>
    <mergeCell ref="N197:N200"/>
    <mergeCell ref="N201:N204"/>
    <mergeCell ref="N157:N160"/>
    <mergeCell ref="N161:N164"/>
    <mergeCell ref="N165:N168"/>
    <mergeCell ref="N169:N172"/>
    <mergeCell ref="N173:N176"/>
    <mergeCell ref="N177:N180"/>
    <mergeCell ref="N137:N138"/>
    <mergeCell ref="N139:N140"/>
    <mergeCell ref="N141:N144"/>
    <mergeCell ref="N145:N148"/>
    <mergeCell ref="N149:N152"/>
    <mergeCell ref="N153:N156"/>
    <mergeCell ref="N113:N116"/>
    <mergeCell ref="N117:N120"/>
    <mergeCell ref="N121:N124"/>
    <mergeCell ref="N125:N128"/>
    <mergeCell ref="N129:N132"/>
    <mergeCell ref="N133:N136"/>
    <mergeCell ref="N89:N92"/>
    <mergeCell ref="N93:N96"/>
    <mergeCell ref="N97:N100"/>
    <mergeCell ref="N101:N104"/>
    <mergeCell ref="N105:N108"/>
    <mergeCell ref="N109:N112"/>
    <mergeCell ref="N63:N66"/>
    <mergeCell ref="N69:N72"/>
    <mergeCell ref="N73:N76"/>
    <mergeCell ref="N77:N80"/>
    <mergeCell ref="N81:N84"/>
    <mergeCell ref="N85:N88"/>
    <mergeCell ref="N38:N41"/>
    <mergeCell ref="N43:N46"/>
    <mergeCell ref="N47:N50"/>
    <mergeCell ref="N51:N54"/>
    <mergeCell ref="N55:N58"/>
    <mergeCell ref="N59:N62"/>
    <mergeCell ref="M968:M971"/>
    <mergeCell ref="M972:M975"/>
    <mergeCell ref="N5:N9"/>
    <mergeCell ref="N10:N13"/>
    <mergeCell ref="N14:N17"/>
    <mergeCell ref="N18:N21"/>
    <mergeCell ref="N22:N25"/>
    <mergeCell ref="N26:N29"/>
    <mergeCell ref="N30:N33"/>
    <mergeCell ref="N34:N37"/>
    <mergeCell ref="M944:M947"/>
    <mergeCell ref="M948:M951"/>
    <mergeCell ref="M952:M955"/>
    <mergeCell ref="M956:M959"/>
    <mergeCell ref="M960:M963"/>
    <mergeCell ref="M964:M967"/>
    <mergeCell ref="M920:M923"/>
    <mergeCell ref="M924:M927"/>
    <mergeCell ref="M928:M931"/>
    <mergeCell ref="M932:M935"/>
    <mergeCell ref="M936:M939"/>
    <mergeCell ref="M940:M943"/>
    <mergeCell ref="M896:M899"/>
    <mergeCell ref="M900:M903"/>
    <mergeCell ref="M904:M907"/>
    <mergeCell ref="M908:M911"/>
    <mergeCell ref="M912:M915"/>
    <mergeCell ref="M916:M919"/>
    <mergeCell ref="M872:M875"/>
    <mergeCell ref="M876:M879"/>
    <mergeCell ref="M880:M883"/>
    <mergeCell ref="M884:M887"/>
    <mergeCell ref="M888:M891"/>
    <mergeCell ref="M892:M895"/>
    <mergeCell ref="M848:M851"/>
    <mergeCell ref="M852:M855"/>
    <mergeCell ref="M856:M859"/>
    <mergeCell ref="M860:M863"/>
    <mergeCell ref="M864:M867"/>
    <mergeCell ref="M868:M871"/>
    <mergeCell ref="M824:M827"/>
    <mergeCell ref="M828:M831"/>
    <mergeCell ref="M832:M835"/>
    <mergeCell ref="M836:M839"/>
    <mergeCell ref="M840:M843"/>
    <mergeCell ref="M844:M847"/>
    <mergeCell ref="M800:M803"/>
    <mergeCell ref="M804:M807"/>
    <mergeCell ref="M808:M811"/>
    <mergeCell ref="M812:M815"/>
    <mergeCell ref="M816:M819"/>
    <mergeCell ref="M820:M823"/>
    <mergeCell ref="M776:M779"/>
    <mergeCell ref="M780:M783"/>
    <mergeCell ref="M784:M787"/>
    <mergeCell ref="M788:M791"/>
    <mergeCell ref="M792:M795"/>
    <mergeCell ref="M796:M799"/>
    <mergeCell ref="M752:M755"/>
    <mergeCell ref="M756:M759"/>
    <mergeCell ref="M760:M763"/>
    <mergeCell ref="M764:M767"/>
    <mergeCell ref="M768:M771"/>
    <mergeCell ref="M772:M775"/>
    <mergeCell ref="M728:M731"/>
    <mergeCell ref="M732:M735"/>
    <mergeCell ref="M736:M739"/>
    <mergeCell ref="M740:M743"/>
    <mergeCell ref="M744:M747"/>
    <mergeCell ref="M748:M751"/>
    <mergeCell ref="M703:M706"/>
    <mergeCell ref="M707:M710"/>
    <mergeCell ref="M711:M714"/>
    <mergeCell ref="M715:M718"/>
    <mergeCell ref="M720:M723"/>
    <mergeCell ref="M724:M727"/>
    <mergeCell ref="M679:M682"/>
    <mergeCell ref="M683:M686"/>
    <mergeCell ref="M687:M690"/>
    <mergeCell ref="M691:M694"/>
    <mergeCell ref="M695:M698"/>
    <mergeCell ref="M699:M702"/>
    <mergeCell ref="M655:M658"/>
    <mergeCell ref="M659:M662"/>
    <mergeCell ref="M663:M666"/>
    <mergeCell ref="M667:M670"/>
    <mergeCell ref="M671:M674"/>
    <mergeCell ref="M675:M678"/>
    <mergeCell ref="M631:M634"/>
    <mergeCell ref="M635:M638"/>
    <mergeCell ref="M639:M642"/>
    <mergeCell ref="M643:M646"/>
    <mergeCell ref="M647:M650"/>
    <mergeCell ref="M651:M654"/>
    <mergeCell ref="M607:M610"/>
    <mergeCell ref="M611:M614"/>
    <mergeCell ref="M615:M618"/>
    <mergeCell ref="M619:M622"/>
    <mergeCell ref="M623:M626"/>
    <mergeCell ref="M627:M630"/>
    <mergeCell ref="M583:M586"/>
    <mergeCell ref="M587:M590"/>
    <mergeCell ref="M591:M594"/>
    <mergeCell ref="M595:M598"/>
    <mergeCell ref="M599:M602"/>
    <mergeCell ref="M603:M606"/>
    <mergeCell ref="M559:M562"/>
    <mergeCell ref="M563:M566"/>
    <mergeCell ref="M567:M570"/>
    <mergeCell ref="M571:M574"/>
    <mergeCell ref="M575:M578"/>
    <mergeCell ref="M579:M582"/>
    <mergeCell ref="M535:M538"/>
    <mergeCell ref="M539:M542"/>
    <mergeCell ref="M543:M546"/>
    <mergeCell ref="M547:M550"/>
    <mergeCell ref="M551:M554"/>
    <mergeCell ref="M555:M558"/>
    <mergeCell ref="M511:M514"/>
    <mergeCell ref="M515:M518"/>
    <mergeCell ref="M519:M522"/>
    <mergeCell ref="M523:M526"/>
    <mergeCell ref="M527:M530"/>
    <mergeCell ref="M531:M534"/>
    <mergeCell ref="M487:M490"/>
    <mergeCell ref="M491:M494"/>
    <mergeCell ref="M495:M498"/>
    <mergeCell ref="M499:M502"/>
    <mergeCell ref="M503:M506"/>
    <mergeCell ref="M507:M510"/>
    <mergeCell ref="M463:M466"/>
    <mergeCell ref="M467:M470"/>
    <mergeCell ref="M471:M474"/>
    <mergeCell ref="M475:M478"/>
    <mergeCell ref="M479:M482"/>
    <mergeCell ref="M483:M486"/>
    <mergeCell ref="M438:M441"/>
    <mergeCell ref="M442:M445"/>
    <mergeCell ref="M446:M449"/>
    <mergeCell ref="M450:M453"/>
    <mergeCell ref="M455:M458"/>
    <mergeCell ref="M459:M462"/>
    <mergeCell ref="M414:M417"/>
    <mergeCell ref="M418:M421"/>
    <mergeCell ref="M422:M425"/>
    <mergeCell ref="M426:M429"/>
    <mergeCell ref="M430:M433"/>
    <mergeCell ref="M434:M437"/>
    <mergeCell ref="M390:M393"/>
    <mergeCell ref="M394:M397"/>
    <mergeCell ref="M398:M401"/>
    <mergeCell ref="M402:M405"/>
    <mergeCell ref="M406:M409"/>
    <mergeCell ref="M410:M413"/>
    <mergeCell ref="M366:M369"/>
    <mergeCell ref="M370:M373"/>
    <mergeCell ref="M374:M377"/>
    <mergeCell ref="M378:M381"/>
    <mergeCell ref="M382:M385"/>
    <mergeCell ref="M386:M389"/>
    <mergeCell ref="M342:M345"/>
    <mergeCell ref="M346:M349"/>
    <mergeCell ref="M350:M353"/>
    <mergeCell ref="M354:M357"/>
    <mergeCell ref="M358:M361"/>
    <mergeCell ref="M362:M365"/>
    <mergeCell ref="M318:M321"/>
    <mergeCell ref="M322:M325"/>
    <mergeCell ref="M326:M329"/>
    <mergeCell ref="M330:M333"/>
    <mergeCell ref="M334:M337"/>
    <mergeCell ref="M338:M341"/>
    <mergeCell ref="M294:M297"/>
    <mergeCell ref="M298:M301"/>
    <mergeCell ref="M302:M305"/>
    <mergeCell ref="M306:M309"/>
    <mergeCell ref="M310:M313"/>
    <mergeCell ref="M314:M317"/>
    <mergeCell ref="M270:M273"/>
    <mergeCell ref="M274:M277"/>
    <mergeCell ref="M278:M281"/>
    <mergeCell ref="M282:M285"/>
    <mergeCell ref="M286:M289"/>
    <mergeCell ref="M290:M293"/>
    <mergeCell ref="M246:M249"/>
    <mergeCell ref="M250:M253"/>
    <mergeCell ref="M254:M257"/>
    <mergeCell ref="M258:M261"/>
    <mergeCell ref="M262:M265"/>
    <mergeCell ref="M266:M269"/>
    <mergeCell ref="M222:M225"/>
    <mergeCell ref="M226:M229"/>
    <mergeCell ref="M230:M233"/>
    <mergeCell ref="M234:M237"/>
    <mergeCell ref="M238:M241"/>
    <mergeCell ref="M242:M245"/>
    <mergeCell ref="M197:M200"/>
    <mergeCell ref="M201:M204"/>
    <mergeCell ref="M205:M208"/>
    <mergeCell ref="M210:M213"/>
    <mergeCell ref="M214:M217"/>
    <mergeCell ref="M218:M221"/>
    <mergeCell ref="M173:M176"/>
    <mergeCell ref="M177:M180"/>
    <mergeCell ref="M181:M184"/>
    <mergeCell ref="M185:M188"/>
    <mergeCell ref="M189:M192"/>
    <mergeCell ref="M193:M196"/>
    <mergeCell ref="M149:M152"/>
    <mergeCell ref="M153:M156"/>
    <mergeCell ref="M157:M160"/>
    <mergeCell ref="M161:M164"/>
    <mergeCell ref="M165:M168"/>
    <mergeCell ref="M169:M172"/>
    <mergeCell ref="M125:M128"/>
    <mergeCell ref="M129:M132"/>
    <mergeCell ref="M133:M136"/>
    <mergeCell ref="M137:M140"/>
    <mergeCell ref="M141:M144"/>
    <mergeCell ref="M145:M148"/>
    <mergeCell ref="M101:M104"/>
    <mergeCell ref="M105:M108"/>
    <mergeCell ref="M109:M112"/>
    <mergeCell ref="M113:M116"/>
    <mergeCell ref="M117:M120"/>
    <mergeCell ref="M121:M124"/>
    <mergeCell ref="M77:M80"/>
    <mergeCell ref="M81:M84"/>
    <mergeCell ref="M85:M88"/>
    <mergeCell ref="M89:M92"/>
    <mergeCell ref="M93:M96"/>
    <mergeCell ref="M97:M100"/>
    <mergeCell ref="M51:M54"/>
    <mergeCell ref="M55:M58"/>
    <mergeCell ref="M59:M62"/>
    <mergeCell ref="M63:M66"/>
    <mergeCell ref="M69:M72"/>
    <mergeCell ref="M73:M76"/>
    <mergeCell ref="M26:M29"/>
    <mergeCell ref="M30:M33"/>
    <mergeCell ref="M34:M37"/>
    <mergeCell ref="M38:M41"/>
    <mergeCell ref="M43:M46"/>
    <mergeCell ref="M47:M50"/>
    <mergeCell ref="L952:L955"/>
    <mergeCell ref="L956:L959"/>
    <mergeCell ref="L960:L963"/>
    <mergeCell ref="L964:L967"/>
    <mergeCell ref="L968:L975"/>
    <mergeCell ref="M5:M9"/>
    <mergeCell ref="M10:M13"/>
    <mergeCell ref="M14:M17"/>
    <mergeCell ref="M18:M21"/>
    <mergeCell ref="M22:M25"/>
    <mergeCell ref="L928:L931"/>
    <mergeCell ref="L932:L935"/>
    <mergeCell ref="L936:L939"/>
    <mergeCell ref="L940:L943"/>
    <mergeCell ref="L944:L947"/>
    <mergeCell ref="L948:L951"/>
    <mergeCell ref="L904:L907"/>
    <mergeCell ref="L908:L911"/>
    <mergeCell ref="L912:L915"/>
    <mergeCell ref="L916:L919"/>
    <mergeCell ref="L920:L923"/>
    <mergeCell ref="L924:L927"/>
    <mergeCell ref="L880:L883"/>
    <mergeCell ref="L884:L887"/>
    <mergeCell ref="L888:L891"/>
    <mergeCell ref="L892:L895"/>
    <mergeCell ref="L896:L899"/>
    <mergeCell ref="L900:L903"/>
    <mergeCell ref="L856:L859"/>
    <mergeCell ref="L860:L863"/>
    <mergeCell ref="L864:L867"/>
    <mergeCell ref="L868:L871"/>
    <mergeCell ref="L872:L875"/>
    <mergeCell ref="L876:L879"/>
    <mergeCell ref="L832:L835"/>
    <mergeCell ref="L836:L839"/>
    <mergeCell ref="L840:L843"/>
    <mergeCell ref="L844:L847"/>
    <mergeCell ref="L848:L851"/>
    <mergeCell ref="L852:L855"/>
    <mergeCell ref="L808:L811"/>
    <mergeCell ref="L812:L815"/>
    <mergeCell ref="L816:L819"/>
    <mergeCell ref="L820:L823"/>
    <mergeCell ref="L824:L827"/>
    <mergeCell ref="L828:L831"/>
    <mergeCell ref="L784:L787"/>
    <mergeCell ref="L788:L791"/>
    <mergeCell ref="L792:L795"/>
    <mergeCell ref="L796:L799"/>
    <mergeCell ref="L800:L803"/>
    <mergeCell ref="L804:L807"/>
    <mergeCell ref="L760:L763"/>
    <mergeCell ref="L764:L767"/>
    <mergeCell ref="L768:L771"/>
    <mergeCell ref="L772:L775"/>
    <mergeCell ref="L776:L779"/>
    <mergeCell ref="L780:L783"/>
    <mergeCell ref="L736:L739"/>
    <mergeCell ref="L740:L743"/>
    <mergeCell ref="L744:L747"/>
    <mergeCell ref="L748:L751"/>
    <mergeCell ref="L752:L755"/>
    <mergeCell ref="L756:L759"/>
    <mergeCell ref="L711:L714"/>
    <mergeCell ref="L715:L718"/>
    <mergeCell ref="L720:L723"/>
    <mergeCell ref="L724:L727"/>
    <mergeCell ref="L728:L731"/>
    <mergeCell ref="L732:L735"/>
    <mergeCell ref="L687:L690"/>
    <mergeCell ref="L691:L694"/>
    <mergeCell ref="L695:L698"/>
    <mergeCell ref="L699:L702"/>
    <mergeCell ref="L703:L706"/>
    <mergeCell ref="L707:L710"/>
    <mergeCell ref="L663:L666"/>
    <mergeCell ref="L667:L670"/>
    <mergeCell ref="L671:L674"/>
    <mergeCell ref="L675:L678"/>
    <mergeCell ref="L679:L682"/>
    <mergeCell ref="L683:L686"/>
    <mergeCell ref="L639:L642"/>
    <mergeCell ref="L643:L646"/>
    <mergeCell ref="L647:L650"/>
    <mergeCell ref="L651:L654"/>
    <mergeCell ref="L655:L658"/>
    <mergeCell ref="L659:L662"/>
    <mergeCell ref="L615:L618"/>
    <mergeCell ref="L619:L622"/>
    <mergeCell ref="L623:L626"/>
    <mergeCell ref="L627:L630"/>
    <mergeCell ref="L631:L634"/>
    <mergeCell ref="L635:L638"/>
    <mergeCell ref="L591:L594"/>
    <mergeCell ref="L595:L598"/>
    <mergeCell ref="L599:L602"/>
    <mergeCell ref="L603:L606"/>
    <mergeCell ref="L607:L610"/>
    <mergeCell ref="L611:L614"/>
    <mergeCell ref="L567:L570"/>
    <mergeCell ref="L571:L574"/>
    <mergeCell ref="L575:L578"/>
    <mergeCell ref="L579:L582"/>
    <mergeCell ref="L583:L586"/>
    <mergeCell ref="L587:L590"/>
    <mergeCell ref="L535:L538"/>
    <mergeCell ref="L539:L542"/>
    <mergeCell ref="L543:L546"/>
    <mergeCell ref="L547:L550"/>
    <mergeCell ref="L551:L554"/>
    <mergeCell ref="L555:L566"/>
    <mergeCell ref="L511:L514"/>
    <mergeCell ref="L515:L518"/>
    <mergeCell ref="L519:L522"/>
    <mergeCell ref="L523:L526"/>
    <mergeCell ref="L527:L530"/>
    <mergeCell ref="L531:L534"/>
    <mergeCell ref="L487:L490"/>
    <mergeCell ref="L491:L494"/>
    <mergeCell ref="L495:L498"/>
    <mergeCell ref="L499:L502"/>
    <mergeCell ref="L503:L506"/>
    <mergeCell ref="L507:L510"/>
    <mergeCell ref="L463:L466"/>
    <mergeCell ref="L467:L470"/>
    <mergeCell ref="L471:L474"/>
    <mergeCell ref="L475:L478"/>
    <mergeCell ref="L479:L482"/>
    <mergeCell ref="L483:L486"/>
    <mergeCell ref="L438:L441"/>
    <mergeCell ref="L442:L445"/>
    <mergeCell ref="L446:L449"/>
    <mergeCell ref="L450:L453"/>
    <mergeCell ref="L455:L458"/>
    <mergeCell ref="L459:L462"/>
    <mergeCell ref="L414:L417"/>
    <mergeCell ref="L418:L421"/>
    <mergeCell ref="L422:L425"/>
    <mergeCell ref="L426:L429"/>
    <mergeCell ref="L430:L433"/>
    <mergeCell ref="L434:L437"/>
    <mergeCell ref="L390:L393"/>
    <mergeCell ref="L394:L397"/>
    <mergeCell ref="L398:L401"/>
    <mergeCell ref="L402:L405"/>
    <mergeCell ref="L406:L409"/>
    <mergeCell ref="L410:L413"/>
    <mergeCell ref="L366:L369"/>
    <mergeCell ref="L370:L373"/>
    <mergeCell ref="L374:L377"/>
    <mergeCell ref="L378:L381"/>
    <mergeCell ref="L382:L385"/>
    <mergeCell ref="L386:L389"/>
    <mergeCell ref="L342:L345"/>
    <mergeCell ref="L346:L349"/>
    <mergeCell ref="L350:L353"/>
    <mergeCell ref="L354:L357"/>
    <mergeCell ref="L358:L361"/>
    <mergeCell ref="L362:L365"/>
    <mergeCell ref="L318:L321"/>
    <mergeCell ref="L322:L325"/>
    <mergeCell ref="L326:L329"/>
    <mergeCell ref="L330:L333"/>
    <mergeCell ref="L334:L337"/>
    <mergeCell ref="L338:L341"/>
    <mergeCell ref="L294:L297"/>
    <mergeCell ref="L298:L301"/>
    <mergeCell ref="L302:L305"/>
    <mergeCell ref="L306:L309"/>
    <mergeCell ref="L310:L313"/>
    <mergeCell ref="L314:L317"/>
    <mergeCell ref="L270:L273"/>
    <mergeCell ref="L274:L277"/>
    <mergeCell ref="L278:L281"/>
    <mergeCell ref="L282:L285"/>
    <mergeCell ref="L286:L289"/>
    <mergeCell ref="L290:L293"/>
    <mergeCell ref="L246:L249"/>
    <mergeCell ref="L250:L253"/>
    <mergeCell ref="L254:L257"/>
    <mergeCell ref="L258:L261"/>
    <mergeCell ref="L262:L265"/>
    <mergeCell ref="L266:L269"/>
    <mergeCell ref="L222:L225"/>
    <mergeCell ref="L226:L229"/>
    <mergeCell ref="L230:L233"/>
    <mergeCell ref="L234:L237"/>
    <mergeCell ref="L238:L241"/>
    <mergeCell ref="L242:L245"/>
    <mergeCell ref="L197:L200"/>
    <mergeCell ref="L201:L204"/>
    <mergeCell ref="L205:L208"/>
    <mergeCell ref="L210:L213"/>
    <mergeCell ref="L214:L217"/>
    <mergeCell ref="L218:L221"/>
    <mergeCell ref="L173:L176"/>
    <mergeCell ref="L177:L180"/>
    <mergeCell ref="L181:L184"/>
    <mergeCell ref="L185:L188"/>
    <mergeCell ref="L189:L192"/>
    <mergeCell ref="L193:L196"/>
    <mergeCell ref="L149:L152"/>
    <mergeCell ref="L153:L156"/>
    <mergeCell ref="L157:L160"/>
    <mergeCell ref="L161:L164"/>
    <mergeCell ref="L165:L168"/>
    <mergeCell ref="L169:L172"/>
    <mergeCell ref="L125:L128"/>
    <mergeCell ref="L129:L132"/>
    <mergeCell ref="L133:L136"/>
    <mergeCell ref="L137:L140"/>
    <mergeCell ref="L141:L144"/>
    <mergeCell ref="L145:L148"/>
    <mergeCell ref="L101:L104"/>
    <mergeCell ref="L105:L108"/>
    <mergeCell ref="L109:L112"/>
    <mergeCell ref="L113:L116"/>
    <mergeCell ref="L117:L120"/>
    <mergeCell ref="L121:L124"/>
    <mergeCell ref="L77:L80"/>
    <mergeCell ref="L81:L84"/>
    <mergeCell ref="L85:L88"/>
    <mergeCell ref="L89:L92"/>
    <mergeCell ref="L93:L96"/>
    <mergeCell ref="L97:L100"/>
    <mergeCell ref="L30:L33"/>
    <mergeCell ref="L34:L37"/>
    <mergeCell ref="L38:L41"/>
    <mergeCell ref="L43:L66"/>
    <mergeCell ref="L69:L72"/>
    <mergeCell ref="L73:L76"/>
    <mergeCell ref="J972:J975"/>
    <mergeCell ref="K2:K3"/>
    <mergeCell ref="K7:K8"/>
    <mergeCell ref="L2:L3"/>
    <mergeCell ref="L5:L9"/>
    <mergeCell ref="L10:L13"/>
    <mergeCell ref="L14:L17"/>
    <mergeCell ref="L18:L21"/>
    <mergeCell ref="L22:L25"/>
    <mergeCell ref="L26:L29"/>
    <mergeCell ref="J950:J951"/>
    <mergeCell ref="J952:J955"/>
    <mergeCell ref="J956:J959"/>
    <mergeCell ref="J960:J963"/>
    <mergeCell ref="J964:J967"/>
    <mergeCell ref="J968:J971"/>
    <mergeCell ref="J928:J931"/>
    <mergeCell ref="J932:J935"/>
    <mergeCell ref="J936:J939"/>
    <mergeCell ref="J940:J943"/>
    <mergeCell ref="J944:J947"/>
    <mergeCell ref="J948:J949"/>
    <mergeCell ref="J912:J913"/>
    <mergeCell ref="J914:J915"/>
    <mergeCell ref="J916:J917"/>
    <mergeCell ref="J918:J919"/>
    <mergeCell ref="J920:J923"/>
    <mergeCell ref="J924:J927"/>
    <mergeCell ref="J888:J891"/>
    <mergeCell ref="J892:J895"/>
    <mergeCell ref="J896:J899"/>
    <mergeCell ref="J900:J901"/>
    <mergeCell ref="J904:J907"/>
    <mergeCell ref="J908:J911"/>
    <mergeCell ref="J870:J871"/>
    <mergeCell ref="J872:J873"/>
    <mergeCell ref="J874:J875"/>
    <mergeCell ref="J876:J879"/>
    <mergeCell ref="J880:J883"/>
    <mergeCell ref="J884:J887"/>
    <mergeCell ref="J850:J851"/>
    <mergeCell ref="J852:J855"/>
    <mergeCell ref="J856:J859"/>
    <mergeCell ref="J860:J863"/>
    <mergeCell ref="J864:J867"/>
    <mergeCell ref="J868:J869"/>
    <mergeCell ref="J832:J833"/>
    <mergeCell ref="J834:J835"/>
    <mergeCell ref="J836:J839"/>
    <mergeCell ref="J840:J843"/>
    <mergeCell ref="J844:J847"/>
    <mergeCell ref="J848:J849"/>
    <mergeCell ref="J816:J819"/>
    <mergeCell ref="J820:J821"/>
    <mergeCell ref="J822:J823"/>
    <mergeCell ref="J824:J825"/>
    <mergeCell ref="J826:J827"/>
    <mergeCell ref="J828:J831"/>
    <mergeCell ref="J796:J799"/>
    <mergeCell ref="J800:J803"/>
    <mergeCell ref="J804:J807"/>
    <mergeCell ref="J808:J809"/>
    <mergeCell ref="J810:J811"/>
    <mergeCell ref="J812:J813"/>
    <mergeCell ref="J776:J779"/>
    <mergeCell ref="J780:J783"/>
    <mergeCell ref="J784:J787"/>
    <mergeCell ref="J788:J791"/>
    <mergeCell ref="J792:J793"/>
    <mergeCell ref="J794:J795"/>
    <mergeCell ref="J756:J759"/>
    <mergeCell ref="J760:J763"/>
    <mergeCell ref="J764:J767"/>
    <mergeCell ref="J768:J771"/>
    <mergeCell ref="J772:J773"/>
    <mergeCell ref="J774:J775"/>
    <mergeCell ref="J742:J743"/>
    <mergeCell ref="J744:J747"/>
    <mergeCell ref="J748:J749"/>
    <mergeCell ref="J750:J751"/>
    <mergeCell ref="J752:J753"/>
    <mergeCell ref="J754:J755"/>
    <mergeCell ref="J720:J723"/>
    <mergeCell ref="J724:J727"/>
    <mergeCell ref="J728:J731"/>
    <mergeCell ref="J732:J735"/>
    <mergeCell ref="J736:J739"/>
    <mergeCell ref="J740:J741"/>
    <mergeCell ref="J699:J702"/>
    <mergeCell ref="J703:J706"/>
    <mergeCell ref="J707:J708"/>
    <mergeCell ref="J711:J714"/>
    <mergeCell ref="J715:J716"/>
    <mergeCell ref="J717:J718"/>
    <mergeCell ref="J679:J680"/>
    <mergeCell ref="J683:J684"/>
    <mergeCell ref="J685:J686"/>
    <mergeCell ref="J687:J690"/>
    <mergeCell ref="J691:J694"/>
    <mergeCell ref="J695:J698"/>
    <mergeCell ref="J659:J660"/>
    <mergeCell ref="J661:J662"/>
    <mergeCell ref="J663:J666"/>
    <mergeCell ref="J667:J670"/>
    <mergeCell ref="J675:J676"/>
    <mergeCell ref="J677:J678"/>
    <mergeCell ref="J643:J646"/>
    <mergeCell ref="J647:J648"/>
    <mergeCell ref="J649:J650"/>
    <mergeCell ref="J651:J654"/>
    <mergeCell ref="J655:J656"/>
    <mergeCell ref="J657:J658"/>
    <mergeCell ref="J627:J630"/>
    <mergeCell ref="J631:J634"/>
    <mergeCell ref="J635:J636"/>
    <mergeCell ref="J637:J638"/>
    <mergeCell ref="J639:J640"/>
    <mergeCell ref="J641:J642"/>
    <mergeCell ref="J613:J614"/>
    <mergeCell ref="J615:J618"/>
    <mergeCell ref="J619:J620"/>
    <mergeCell ref="J621:J622"/>
    <mergeCell ref="J623:J624"/>
    <mergeCell ref="J625:J626"/>
    <mergeCell ref="J595:J598"/>
    <mergeCell ref="J599:J602"/>
    <mergeCell ref="J603:J606"/>
    <mergeCell ref="J607:J608"/>
    <mergeCell ref="J609:J610"/>
    <mergeCell ref="J611:J612"/>
    <mergeCell ref="J579:J582"/>
    <mergeCell ref="J583:J584"/>
    <mergeCell ref="J585:J586"/>
    <mergeCell ref="J587:J588"/>
    <mergeCell ref="J589:J590"/>
    <mergeCell ref="J591:J594"/>
    <mergeCell ref="J547:J548"/>
    <mergeCell ref="J549:J550"/>
    <mergeCell ref="J551:J554"/>
    <mergeCell ref="J567:J570"/>
    <mergeCell ref="J571:J574"/>
    <mergeCell ref="J575:J578"/>
    <mergeCell ref="J523:J526"/>
    <mergeCell ref="J527:J530"/>
    <mergeCell ref="J531:J534"/>
    <mergeCell ref="J535:J538"/>
    <mergeCell ref="J539:J542"/>
    <mergeCell ref="J543:J546"/>
    <mergeCell ref="J501:J502"/>
    <mergeCell ref="J503:J506"/>
    <mergeCell ref="J507:J510"/>
    <mergeCell ref="J511:J514"/>
    <mergeCell ref="J515:J518"/>
    <mergeCell ref="J519:J522"/>
    <mergeCell ref="J479:J482"/>
    <mergeCell ref="J483:J486"/>
    <mergeCell ref="J487:J490"/>
    <mergeCell ref="J491:J494"/>
    <mergeCell ref="J495:J498"/>
    <mergeCell ref="J499:J500"/>
    <mergeCell ref="J455:J458"/>
    <mergeCell ref="J459:J462"/>
    <mergeCell ref="J463:J466"/>
    <mergeCell ref="J467:J470"/>
    <mergeCell ref="J471:J474"/>
    <mergeCell ref="J475:J478"/>
    <mergeCell ref="J436:J437"/>
    <mergeCell ref="J438:J439"/>
    <mergeCell ref="J440:J441"/>
    <mergeCell ref="J442:J445"/>
    <mergeCell ref="J446:J449"/>
    <mergeCell ref="J450:J453"/>
    <mergeCell ref="J418:J421"/>
    <mergeCell ref="J422:J423"/>
    <mergeCell ref="J424:J425"/>
    <mergeCell ref="J426:J429"/>
    <mergeCell ref="J430:J433"/>
    <mergeCell ref="J434:J435"/>
    <mergeCell ref="J394:J397"/>
    <mergeCell ref="J398:J401"/>
    <mergeCell ref="J402:J405"/>
    <mergeCell ref="J406:J409"/>
    <mergeCell ref="J410:J413"/>
    <mergeCell ref="J414:J417"/>
    <mergeCell ref="J370:J373"/>
    <mergeCell ref="J374:J377"/>
    <mergeCell ref="J378:J381"/>
    <mergeCell ref="J382:J385"/>
    <mergeCell ref="J386:J389"/>
    <mergeCell ref="J390:J393"/>
    <mergeCell ref="J354:J357"/>
    <mergeCell ref="J358:J359"/>
    <mergeCell ref="J360:J361"/>
    <mergeCell ref="J362:J363"/>
    <mergeCell ref="J364:J365"/>
    <mergeCell ref="J366:J369"/>
    <mergeCell ref="J332:J333"/>
    <mergeCell ref="J334:J337"/>
    <mergeCell ref="J338:J341"/>
    <mergeCell ref="J342:J345"/>
    <mergeCell ref="J346:J349"/>
    <mergeCell ref="J350:J353"/>
    <mergeCell ref="J314:J317"/>
    <mergeCell ref="J318:J321"/>
    <mergeCell ref="J322:J325"/>
    <mergeCell ref="J326:J327"/>
    <mergeCell ref="J328:J329"/>
    <mergeCell ref="J330:J331"/>
    <mergeCell ref="J290:J293"/>
    <mergeCell ref="J294:J297"/>
    <mergeCell ref="J298:J301"/>
    <mergeCell ref="J302:J305"/>
    <mergeCell ref="J306:J309"/>
    <mergeCell ref="J310:J313"/>
    <mergeCell ref="J266:J269"/>
    <mergeCell ref="J270:J273"/>
    <mergeCell ref="J274:J277"/>
    <mergeCell ref="J278:J281"/>
    <mergeCell ref="J282:J285"/>
    <mergeCell ref="J286:J289"/>
    <mergeCell ref="J242:J245"/>
    <mergeCell ref="J246:J249"/>
    <mergeCell ref="J250:J253"/>
    <mergeCell ref="J254:J257"/>
    <mergeCell ref="J258:J261"/>
    <mergeCell ref="J262:J265"/>
    <mergeCell ref="J218:J221"/>
    <mergeCell ref="J222:J225"/>
    <mergeCell ref="J226:J229"/>
    <mergeCell ref="J230:J233"/>
    <mergeCell ref="J234:J237"/>
    <mergeCell ref="J238:J241"/>
    <mergeCell ref="J193:J196"/>
    <mergeCell ref="J197:J200"/>
    <mergeCell ref="J201:J204"/>
    <mergeCell ref="J205:J208"/>
    <mergeCell ref="J210:J213"/>
    <mergeCell ref="J214:J217"/>
    <mergeCell ref="J177:J178"/>
    <mergeCell ref="J179:J180"/>
    <mergeCell ref="J181:J182"/>
    <mergeCell ref="J185:J186"/>
    <mergeCell ref="J187:J188"/>
    <mergeCell ref="J189:J192"/>
    <mergeCell ref="J161:J162"/>
    <mergeCell ref="J165:J166"/>
    <mergeCell ref="J167:J168"/>
    <mergeCell ref="J169:J170"/>
    <mergeCell ref="J173:J174"/>
    <mergeCell ref="J175:J176"/>
    <mergeCell ref="J149:J150"/>
    <mergeCell ref="J151:J152"/>
    <mergeCell ref="J153:J154"/>
    <mergeCell ref="J155:J156"/>
    <mergeCell ref="J157:J158"/>
    <mergeCell ref="J159:J160"/>
    <mergeCell ref="J133:J136"/>
    <mergeCell ref="J137:J138"/>
    <mergeCell ref="J139:J140"/>
    <mergeCell ref="J141:J144"/>
    <mergeCell ref="J145:J146"/>
    <mergeCell ref="J147:J148"/>
    <mergeCell ref="J121:J122"/>
    <mergeCell ref="J123:J124"/>
    <mergeCell ref="J125:J126"/>
    <mergeCell ref="J127:J128"/>
    <mergeCell ref="J129:J130"/>
    <mergeCell ref="J131:J132"/>
    <mergeCell ref="J97:J100"/>
    <mergeCell ref="J101:J104"/>
    <mergeCell ref="J105:J108"/>
    <mergeCell ref="J109:J112"/>
    <mergeCell ref="J113:J116"/>
    <mergeCell ref="J117:J120"/>
    <mergeCell ref="J73:J76"/>
    <mergeCell ref="J77:J80"/>
    <mergeCell ref="J81:J84"/>
    <mergeCell ref="J85:J88"/>
    <mergeCell ref="J89:J92"/>
    <mergeCell ref="J93:J96"/>
    <mergeCell ref="J51:J54"/>
    <mergeCell ref="J55:J56"/>
    <mergeCell ref="J57:J58"/>
    <mergeCell ref="J59:J62"/>
    <mergeCell ref="J63:J66"/>
    <mergeCell ref="J69:J72"/>
    <mergeCell ref="J26:J29"/>
    <mergeCell ref="J30:J33"/>
    <mergeCell ref="J34:J37"/>
    <mergeCell ref="J38:J41"/>
    <mergeCell ref="J43:J46"/>
    <mergeCell ref="J47:J50"/>
    <mergeCell ref="J5:J9"/>
    <mergeCell ref="J10:J13"/>
    <mergeCell ref="J14:J17"/>
    <mergeCell ref="J18:J19"/>
    <mergeCell ref="J20:J21"/>
    <mergeCell ref="J22:J25"/>
    <mergeCell ref="I964:I965"/>
    <mergeCell ref="I966:I967"/>
    <mergeCell ref="I968:I969"/>
    <mergeCell ref="I970:I971"/>
    <mergeCell ref="I972:I973"/>
    <mergeCell ref="I974:I975"/>
    <mergeCell ref="I952:I953"/>
    <mergeCell ref="I954:I955"/>
    <mergeCell ref="I956:I957"/>
    <mergeCell ref="I958:I959"/>
    <mergeCell ref="I960:I961"/>
    <mergeCell ref="I962:I963"/>
    <mergeCell ref="I940:I941"/>
    <mergeCell ref="I942:I943"/>
    <mergeCell ref="I944:I945"/>
    <mergeCell ref="I946:I947"/>
    <mergeCell ref="I948:I949"/>
    <mergeCell ref="I950:I951"/>
    <mergeCell ref="I928:I929"/>
    <mergeCell ref="I930:I931"/>
    <mergeCell ref="I932:I933"/>
    <mergeCell ref="I934:I935"/>
    <mergeCell ref="I936:I937"/>
    <mergeCell ref="I938:I939"/>
    <mergeCell ref="I916:I917"/>
    <mergeCell ref="I918:I919"/>
    <mergeCell ref="I920:I921"/>
    <mergeCell ref="I922:I923"/>
    <mergeCell ref="I924:I925"/>
    <mergeCell ref="I926:I927"/>
    <mergeCell ref="I904:I905"/>
    <mergeCell ref="I906:I907"/>
    <mergeCell ref="I908:I909"/>
    <mergeCell ref="I910:I911"/>
    <mergeCell ref="I912:I913"/>
    <mergeCell ref="I914:I915"/>
    <mergeCell ref="I889:I891"/>
    <mergeCell ref="I892:I893"/>
    <mergeCell ref="I894:I895"/>
    <mergeCell ref="I896:I897"/>
    <mergeCell ref="I898:I899"/>
    <mergeCell ref="I900:I903"/>
    <mergeCell ref="I874:I875"/>
    <mergeCell ref="I876:I877"/>
    <mergeCell ref="I878:I879"/>
    <mergeCell ref="I880:I883"/>
    <mergeCell ref="I884:I885"/>
    <mergeCell ref="I886:I887"/>
    <mergeCell ref="I860:I861"/>
    <mergeCell ref="I862:I863"/>
    <mergeCell ref="I864:I867"/>
    <mergeCell ref="I868:I869"/>
    <mergeCell ref="I870:I871"/>
    <mergeCell ref="I872:I873"/>
    <mergeCell ref="I845:I847"/>
    <mergeCell ref="I848:I849"/>
    <mergeCell ref="I850:I851"/>
    <mergeCell ref="I852:I853"/>
    <mergeCell ref="I854:I855"/>
    <mergeCell ref="I856:I859"/>
    <mergeCell ref="I832:I833"/>
    <mergeCell ref="I834:I835"/>
    <mergeCell ref="I836:I837"/>
    <mergeCell ref="I838:I839"/>
    <mergeCell ref="I840:I841"/>
    <mergeCell ref="I842:I843"/>
    <mergeCell ref="I820:I821"/>
    <mergeCell ref="I822:I823"/>
    <mergeCell ref="I824:I825"/>
    <mergeCell ref="I826:I827"/>
    <mergeCell ref="I828:I829"/>
    <mergeCell ref="I830:I831"/>
    <mergeCell ref="I808:I809"/>
    <mergeCell ref="I810:I811"/>
    <mergeCell ref="I812:I813"/>
    <mergeCell ref="I814:I815"/>
    <mergeCell ref="I816:I817"/>
    <mergeCell ref="I818:I819"/>
    <mergeCell ref="I796:I797"/>
    <mergeCell ref="I798:I799"/>
    <mergeCell ref="I800:I801"/>
    <mergeCell ref="I802:I803"/>
    <mergeCell ref="I804:I805"/>
    <mergeCell ref="I806:I807"/>
    <mergeCell ref="I780:I781"/>
    <mergeCell ref="I782:I783"/>
    <mergeCell ref="I784:I785"/>
    <mergeCell ref="I786:I787"/>
    <mergeCell ref="I788:I791"/>
    <mergeCell ref="I793:I795"/>
    <mergeCell ref="I766:I767"/>
    <mergeCell ref="I768:I769"/>
    <mergeCell ref="I770:I771"/>
    <mergeCell ref="I772:I773"/>
    <mergeCell ref="I774:I775"/>
    <mergeCell ref="I776:I779"/>
    <mergeCell ref="I754:I755"/>
    <mergeCell ref="I756:I757"/>
    <mergeCell ref="I758:I759"/>
    <mergeCell ref="I760:I761"/>
    <mergeCell ref="I762:I763"/>
    <mergeCell ref="I764:I765"/>
    <mergeCell ref="I742:I743"/>
    <mergeCell ref="I744:I745"/>
    <mergeCell ref="I746:I747"/>
    <mergeCell ref="I748:I749"/>
    <mergeCell ref="I750:I751"/>
    <mergeCell ref="I752:I753"/>
    <mergeCell ref="I730:I731"/>
    <mergeCell ref="I732:I733"/>
    <mergeCell ref="I734:I735"/>
    <mergeCell ref="I736:I737"/>
    <mergeCell ref="I738:I739"/>
    <mergeCell ref="I740:I741"/>
    <mergeCell ref="I717:I718"/>
    <mergeCell ref="I720:I721"/>
    <mergeCell ref="I722:I723"/>
    <mergeCell ref="I724:I725"/>
    <mergeCell ref="I726:I727"/>
    <mergeCell ref="I728:I729"/>
    <mergeCell ref="I705:I706"/>
    <mergeCell ref="I707:I708"/>
    <mergeCell ref="I709:I710"/>
    <mergeCell ref="I711:I712"/>
    <mergeCell ref="I713:I714"/>
    <mergeCell ref="I715:I716"/>
    <mergeCell ref="I693:I694"/>
    <mergeCell ref="I695:I696"/>
    <mergeCell ref="I697:I698"/>
    <mergeCell ref="I699:I700"/>
    <mergeCell ref="I701:I702"/>
    <mergeCell ref="I703:I704"/>
    <mergeCell ref="I679:I680"/>
    <mergeCell ref="I681:I682"/>
    <mergeCell ref="I683:I684"/>
    <mergeCell ref="I685:I686"/>
    <mergeCell ref="I688:I690"/>
    <mergeCell ref="I691:I692"/>
    <mergeCell ref="I667:I668"/>
    <mergeCell ref="I669:I670"/>
    <mergeCell ref="I671:I672"/>
    <mergeCell ref="I673:I674"/>
    <mergeCell ref="I675:I676"/>
    <mergeCell ref="I677:I678"/>
    <mergeCell ref="I655:I656"/>
    <mergeCell ref="I657:I658"/>
    <mergeCell ref="I659:I660"/>
    <mergeCell ref="I661:I662"/>
    <mergeCell ref="I663:I664"/>
    <mergeCell ref="I665:I666"/>
    <mergeCell ref="I643:I644"/>
    <mergeCell ref="I645:I646"/>
    <mergeCell ref="I647:I648"/>
    <mergeCell ref="I649:I650"/>
    <mergeCell ref="I651:I652"/>
    <mergeCell ref="I653:I654"/>
    <mergeCell ref="I629:I630"/>
    <mergeCell ref="I631:I632"/>
    <mergeCell ref="I633:I634"/>
    <mergeCell ref="I635:I636"/>
    <mergeCell ref="I637:I638"/>
    <mergeCell ref="I639:I640"/>
    <mergeCell ref="I617:I618"/>
    <mergeCell ref="I619:I620"/>
    <mergeCell ref="I621:I622"/>
    <mergeCell ref="I623:I624"/>
    <mergeCell ref="I625:I626"/>
    <mergeCell ref="I627:I628"/>
    <mergeCell ref="I605:I606"/>
    <mergeCell ref="I607:I608"/>
    <mergeCell ref="I609:I610"/>
    <mergeCell ref="I611:I612"/>
    <mergeCell ref="I613:I614"/>
    <mergeCell ref="I615:I616"/>
    <mergeCell ref="I593:I594"/>
    <mergeCell ref="I595:I596"/>
    <mergeCell ref="I597:I598"/>
    <mergeCell ref="I599:I600"/>
    <mergeCell ref="I601:I602"/>
    <mergeCell ref="I603:I604"/>
    <mergeCell ref="I581:I582"/>
    <mergeCell ref="I583:I584"/>
    <mergeCell ref="I585:I586"/>
    <mergeCell ref="I587:I588"/>
    <mergeCell ref="I589:I590"/>
    <mergeCell ref="I591:I592"/>
    <mergeCell ref="I567:I568"/>
    <mergeCell ref="I569:I570"/>
    <mergeCell ref="I571:I574"/>
    <mergeCell ref="I575:I576"/>
    <mergeCell ref="I577:I578"/>
    <mergeCell ref="I579:I580"/>
    <mergeCell ref="I555:I556"/>
    <mergeCell ref="I557:I558"/>
    <mergeCell ref="I559:I560"/>
    <mergeCell ref="I561:I562"/>
    <mergeCell ref="I563:I564"/>
    <mergeCell ref="I565:I566"/>
    <mergeCell ref="I539:I542"/>
    <mergeCell ref="I543:I546"/>
    <mergeCell ref="I547:I548"/>
    <mergeCell ref="I549:I550"/>
    <mergeCell ref="I551:I552"/>
    <mergeCell ref="I553:I554"/>
    <mergeCell ref="I527:I528"/>
    <mergeCell ref="I529:I530"/>
    <mergeCell ref="I531:I532"/>
    <mergeCell ref="I533:I534"/>
    <mergeCell ref="I535:I536"/>
    <mergeCell ref="I537:I538"/>
    <mergeCell ref="I515:I516"/>
    <mergeCell ref="I517:I518"/>
    <mergeCell ref="I519:I520"/>
    <mergeCell ref="I521:I522"/>
    <mergeCell ref="I523:I524"/>
    <mergeCell ref="I525:I526"/>
    <mergeCell ref="I503:I504"/>
    <mergeCell ref="I505:I506"/>
    <mergeCell ref="I507:I508"/>
    <mergeCell ref="I509:I510"/>
    <mergeCell ref="I511:I512"/>
    <mergeCell ref="I513:I514"/>
    <mergeCell ref="I491:I492"/>
    <mergeCell ref="I493:I494"/>
    <mergeCell ref="I495:I496"/>
    <mergeCell ref="I497:I498"/>
    <mergeCell ref="I499:I500"/>
    <mergeCell ref="I501:I502"/>
    <mergeCell ref="I479:I480"/>
    <mergeCell ref="I481:I482"/>
    <mergeCell ref="I483:I484"/>
    <mergeCell ref="I485:I486"/>
    <mergeCell ref="I487:I488"/>
    <mergeCell ref="I489:I490"/>
    <mergeCell ref="I467:I468"/>
    <mergeCell ref="I469:I470"/>
    <mergeCell ref="I471:I472"/>
    <mergeCell ref="I473:I474"/>
    <mergeCell ref="I475:I476"/>
    <mergeCell ref="I477:I478"/>
    <mergeCell ref="I455:I456"/>
    <mergeCell ref="I457:I458"/>
    <mergeCell ref="I459:I460"/>
    <mergeCell ref="I461:I462"/>
    <mergeCell ref="I463:I464"/>
    <mergeCell ref="I465:I466"/>
    <mergeCell ref="I442:I443"/>
    <mergeCell ref="I444:I445"/>
    <mergeCell ref="I446:I447"/>
    <mergeCell ref="I448:I449"/>
    <mergeCell ref="I450:I451"/>
    <mergeCell ref="I452:I453"/>
    <mergeCell ref="I430:I431"/>
    <mergeCell ref="I432:I433"/>
    <mergeCell ref="I434:I435"/>
    <mergeCell ref="I436:I437"/>
    <mergeCell ref="I438:I439"/>
    <mergeCell ref="I440:I441"/>
    <mergeCell ref="I416:I417"/>
    <mergeCell ref="I418:I419"/>
    <mergeCell ref="I420:I421"/>
    <mergeCell ref="I423:I425"/>
    <mergeCell ref="I426:I427"/>
    <mergeCell ref="I428:I429"/>
    <mergeCell ref="I404:I405"/>
    <mergeCell ref="I406:I407"/>
    <mergeCell ref="I408:I409"/>
    <mergeCell ref="I410:I411"/>
    <mergeCell ref="I412:I413"/>
    <mergeCell ref="I414:I415"/>
    <mergeCell ref="I392:I393"/>
    <mergeCell ref="I394:I395"/>
    <mergeCell ref="I396:I397"/>
    <mergeCell ref="I398:I399"/>
    <mergeCell ref="I400:I401"/>
    <mergeCell ref="I402:I403"/>
    <mergeCell ref="I380:I381"/>
    <mergeCell ref="I382:I383"/>
    <mergeCell ref="I384:I385"/>
    <mergeCell ref="I386:I387"/>
    <mergeCell ref="I388:I389"/>
    <mergeCell ref="I390:I391"/>
    <mergeCell ref="I368:I369"/>
    <mergeCell ref="I370:I371"/>
    <mergeCell ref="I372:I373"/>
    <mergeCell ref="I374:I375"/>
    <mergeCell ref="I376:I377"/>
    <mergeCell ref="I378:I379"/>
    <mergeCell ref="I356:I357"/>
    <mergeCell ref="I358:I359"/>
    <mergeCell ref="I360:I361"/>
    <mergeCell ref="I362:I363"/>
    <mergeCell ref="I364:I365"/>
    <mergeCell ref="I366:I367"/>
    <mergeCell ref="I344:I345"/>
    <mergeCell ref="I346:I347"/>
    <mergeCell ref="I348:I349"/>
    <mergeCell ref="I350:I351"/>
    <mergeCell ref="I352:I353"/>
    <mergeCell ref="I354:I355"/>
    <mergeCell ref="I331:I332"/>
    <mergeCell ref="I334:I335"/>
    <mergeCell ref="I336:I337"/>
    <mergeCell ref="I338:I339"/>
    <mergeCell ref="I340:I341"/>
    <mergeCell ref="I342:I343"/>
    <mergeCell ref="I318:I319"/>
    <mergeCell ref="I320:I321"/>
    <mergeCell ref="I322:I323"/>
    <mergeCell ref="I324:I325"/>
    <mergeCell ref="I326:I327"/>
    <mergeCell ref="I328:I329"/>
    <mergeCell ref="I306:I307"/>
    <mergeCell ref="I308:I309"/>
    <mergeCell ref="I310:I311"/>
    <mergeCell ref="I312:I313"/>
    <mergeCell ref="I314:I315"/>
    <mergeCell ref="I316:I317"/>
    <mergeCell ref="I294:I295"/>
    <mergeCell ref="I296:I297"/>
    <mergeCell ref="I298:I299"/>
    <mergeCell ref="I300:I301"/>
    <mergeCell ref="I302:I303"/>
    <mergeCell ref="I304:I305"/>
    <mergeCell ref="I282:I283"/>
    <mergeCell ref="I284:I285"/>
    <mergeCell ref="I286:I287"/>
    <mergeCell ref="I288:I289"/>
    <mergeCell ref="I290:I291"/>
    <mergeCell ref="I292:I293"/>
    <mergeCell ref="I270:I271"/>
    <mergeCell ref="I272:I273"/>
    <mergeCell ref="I274:I275"/>
    <mergeCell ref="I276:I277"/>
    <mergeCell ref="I278:I279"/>
    <mergeCell ref="I280:I281"/>
    <mergeCell ref="I258:I259"/>
    <mergeCell ref="I260:I261"/>
    <mergeCell ref="I262:I263"/>
    <mergeCell ref="I264:I265"/>
    <mergeCell ref="I266:I267"/>
    <mergeCell ref="I268:I269"/>
    <mergeCell ref="I246:I247"/>
    <mergeCell ref="I248:I249"/>
    <mergeCell ref="I250:I251"/>
    <mergeCell ref="I252:I253"/>
    <mergeCell ref="I254:I255"/>
    <mergeCell ref="I256:I257"/>
    <mergeCell ref="I234:I235"/>
    <mergeCell ref="I236:I237"/>
    <mergeCell ref="I238:I239"/>
    <mergeCell ref="I240:I241"/>
    <mergeCell ref="I242:I243"/>
    <mergeCell ref="I244:I245"/>
    <mergeCell ref="I222:I223"/>
    <mergeCell ref="I224:I225"/>
    <mergeCell ref="I226:I227"/>
    <mergeCell ref="I228:I229"/>
    <mergeCell ref="I230:I231"/>
    <mergeCell ref="I232:I233"/>
    <mergeCell ref="I210:I211"/>
    <mergeCell ref="I212:I213"/>
    <mergeCell ref="I214:I215"/>
    <mergeCell ref="I216:I217"/>
    <mergeCell ref="I218:I219"/>
    <mergeCell ref="I220:I221"/>
    <mergeCell ref="I195:I196"/>
    <mergeCell ref="I197:I198"/>
    <mergeCell ref="I199:I200"/>
    <mergeCell ref="I201:I204"/>
    <mergeCell ref="I205:I206"/>
    <mergeCell ref="I207:I208"/>
    <mergeCell ref="I183:I184"/>
    <mergeCell ref="I185:I186"/>
    <mergeCell ref="I187:I188"/>
    <mergeCell ref="I189:I190"/>
    <mergeCell ref="I191:I192"/>
    <mergeCell ref="I193:I194"/>
    <mergeCell ref="I171:I172"/>
    <mergeCell ref="I173:I174"/>
    <mergeCell ref="I175:I176"/>
    <mergeCell ref="I177:I178"/>
    <mergeCell ref="I179:I180"/>
    <mergeCell ref="I181:I182"/>
    <mergeCell ref="I159:I160"/>
    <mergeCell ref="I161:I162"/>
    <mergeCell ref="I163:I164"/>
    <mergeCell ref="I165:I166"/>
    <mergeCell ref="I167:I168"/>
    <mergeCell ref="I169:I170"/>
    <mergeCell ref="I147:I148"/>
    <mergeCell ref="I149:I150"/>
    <mergeCell ref="I151:I152"/>
    <mergeCell ref="I153:I154"/>
    <mergeCell ref="I155:I156"/>
    <mergeCell ref="I157:I158"/>
    <mergeCell ref="I135:I136"/>
    <mergeCell ref="I137:I138"/>
    <mergeCell ref="I139:I140"/>
    <mergeCell ref="I141:I142"/>
    <mergeCell ref="I143:I144"/>
    <mergeCell ref="I145:I146"/>
    <mergeCell ref="I123:I124"/>
    <mergeCell ref="I125:I126"/>
    <mergeCell ref="I127:I128"/>
    <mergeCell ref="I129:I130"/>
    <mergeCell ref="I131:I132"/>
    <mergeCell ref="I133:I134"/>
    <mergeCell ref="I111:I112"/>
    <mergeCell ref="I113:I114"/>
    <mergeCell ref="I115:I116"/>
    <mergeCell ref="I117:I118"/>
    <mergeCell ref="I119:I120"/>
    <mergeCell ref="I121:I122"/>
    <mergeCell ref="I99:I100"/>
    <mergeCell ref="I101:I102"/>
    <mergeCell ref="I103:I104"/>
    <mergeCell ref="I105:I106"/>
    <mergeCell ref="I107:I108"/>
    <mergeCell ref="I109:I110"/>
    <mergeCell ref="I87:I88"/>
    <mergeCell ref="I89:I90"/>
    <mergeCell ref="I91:I92"/>
    <mergeCell ref="I93:I94"/>
    <mergeCell ref="I95:I96"/>
    <mergeCell ref="I97:I98"/>
    <mergeCell ref="I75:I76"/>
    <mergeCell ref="I77:I78"/>
    <mergeCell ref="I79:I80"/>
    <mergeCell ref="I81:I82"/>
    <mergeCell ref="I83:I84"/>
    <mergeCell ref="I85:I86"/>
    <mergeCell ref="I55:I58"/>
    <mergeCell ref="I59:I62"/>
    <mergeCell ref="I63:I66"/>
    <mergeCell ref="I69:I70"/>
    <mergeCell ref="I71:I72"/>
    <mergeCell ref="I73:I74"/>
    <mergeCell ref="I30:I33"/>
    <mergeCell ref="I34:I37"/>
    <mergeCell ref="I38:I41"/>
    <mergeCell ref="I43:I46"/>
    <mergeCell ref="I47:I50"/>
    <mergeCell ref="I51:I54"/>
    <mergeCell ref="I18:I19"/>
    <mergeCell ref="I20:I21"/>
    <mergeCell ref="I22:I23"/>
    <mergeCell ref="I24:I25"/>
    <mergeCell ref="I26:I27"/>
    <mergeCell ref="I28:I29"/>
    <mergeCell ref="H961:H963"/>
    <mergeCell ref="H965:H967"/>
    <mergeCell ref="H969:H971"/>
    <mergeCell ref="H973:H975"/>
    <mergeCell ref="I2:I3"/>
    <mergeCell ref="I5:I6"/>
    <mergeCell ref="I7:I9"/>
    <mergeCell ref="I10:I11"/>
    <mergeCell ref="I12:I13"/>
    <mergeCell ref="I14:I17"/>
    <mergeCell ref="H937:H939"/>
    <mergeCell ref="H941:H943"/>
    <mergeCell ref="H945:H947"/>
    <mergeCell ref="H949:H951"/>
    <mergeCell ref="H953:H955"/>
    <mergeCell ref="H957:H959"/>
    <mergeCell ref="H913:H915"/>
    <mergeCell ref="H917:H919"/>
    <mergeCell ref="H921:H923"/>
    <mergeCell ref="H925:H927"/>
    <mergeCell ref="H929:H931"/>
    <mergeCell ref="H933:H935"/>
    <mergeCell ref="H893:H895"/>
    <mergeCell ref="H896:H897"/>
    <mergeCell ref="H898:H899"/>
    <mergeCell ref="H901:H903"/>
    <mergeCell ref="H905:H907"/>
    <mergeCell ref="H909:H911"/>
    <mergeCell ref="H869:H871"/>
    <mergeCell ref="H873:H875"/>
    <mergeCell ref="H877:H879"/>
    <mergeCell ref="H881:H883"/>
    <mergeCell ref="H885:H887"/>
    <mergeCell ref="H889:H891"/>
    <mergeCell ref="H845:H847"/>
    <mergeCell ref="H849:H851"/>
    <mergeCell ref="H853:H855"/>
    <mergeCell ref="H857:H859"/>
    <mergeCell ref="H861:H863"/>
    <mergeCell ref="H865:H867"/>
    <mergeCell ref="H821:H823"/>
    <mergeCell ref="H825:H827"/>
    <mergeCell ref="H829:H831"/>
    <mergeCell ref="H833:H835"/>
    <mergeCell ref="H837:H839"/>
    <mergeCell ref="H841:H843"/>
    <mergeCell ref="H797:H799"/>
    <mergeCell ref="H801:H803"/>
    <mergeCell ref="H805:H807"/>
    <mergeCell ref="H809:H811"/>
    <mergeCell ref="H813:H815"/>
    <mergeCell ref="H817:H819"/>
    <mergeCell ref="H773:H775"/>
    <mergeCell ref="H777:H779"/>
    <mergeCell ref="H781:H783"/>
    <mergeCell ref="H785:H787"/>
    <mergeCell ref="H789:H791"/>
    <mergeCell ref="H793:H795"/>
    <mergeCell ref="H749:H751"/>
    <mergeCell ref="H753:H755"/>
    <mergeCell ref="H757:H759"/>
    <mergeCell ref="H761:H763"/>
    <mergeCell ref="H765:H767"/>
    <mergeCell ref="H769:H771"/>
    <mergeCell ref="H725:H727"/>
    <mergeCell ref="H729:H731"/>
    <mergeCell ref="H733:H735"/>
    <mergeCell ref="H737:H739"/>
    <mergeCell ref="H741:H743"/>
    <mergeCell ref="H745:H747"/>
    <mergeCell ref="H700:H702"/>
    <mergeCell ref="H704:H706"/>
    <mergeCell ref="H708:H710"/>
    <mergeCell ref="H712:H714"/>
    <mergeCell ref="H716:H718"/>
    <mergeCell ref="H721:H723"/>
    <mergeCell ref="H676:H678"/>
    <mergeCell ref="H680:H682"/>
    <mergeCell ref="H684:H686"/>
    <mergeCell ref="H688:H690"/>
    <mergeCell ref="H692:H694"/>
    <mergeCell ref="H696:H698"/>
    <mergeCell ref="H652:H654"/>
    <mergeCell ref="H656:H658"/>
    <mergeCell ref="H660:H662"/>
    <mergeCell ref="H664:H666"/>
    <mergeCell ref="H668:H670"/>
    <mergeCell ref="H672:H674"/>
    <mergeCell ref="H628:H630"/>
    <mergeCell ref="H632:H634"/>
    <mergeCell ref="H636:H638"/>
    <mergeCell ref="H640:H642"/>
    <mergeCell ref="H644:H646"/>
    <mergeCell ref="H648:H650"/>
    <mergeCell ref="H604:H606"/>
    <mergeCell ref="H608:H610"/>
    <mergeCell ref="H612:H614"/>
    <mergeCell ref="H616:H618"/>
    <mergeCell ref="H620:H622"/>
    <mergeCell ref="H624:H626"/>
    <mergeCell ref="H580:H582"/>
    <mergeCell ref="H584:H586"/>
    <mergeCell ref="H588:H590"/>
    <mergeCell ref="H592:H594"/>
    <mergeCell ref="H596:H598"/>
    <mergeCell ref="H600:H602"/>
    <mergeCell ref="H556:H558"/>
    <mergeCell ref="H560:H562"/>
    <mergeCell ref="H564:H566"/>
    <mergeCell ref="H568:H570"/>
    <mergeCell ref="H572:H574"/>
    <mergeCell ref="H576:H578"/>
    <mergeCell ref="H532:H534"/>
    <mergeCell ref="H536:H538"/>
    <mergeCell ref="H540:H542"/>
    <mergeCell ref="H544:H546"/>
    <mergeCell ref="H548:H550"/>
    <mergeCell ref="H552:H554"/>
    <mergeCell ref="H508:H510"/>
    <mergeCell ref="H512:H514"/>
    <mergeCell ref="H516:H518"/>
    <mergeCell ref="H520:H522"/>
    <mergeCell ref="H524:H526"/>
    <mergeCell ref="H528:H530"/>
    <mergeCell ref="H484:H486"/>
    <mergeCell ref="H488:H490"/>
    <mergeCell ref="H492:H494"/>
    <mergeCell ref="H496:H498"/>
    <mergeCell ref="H500:H502"/>
    <mergeCell ref="H504:H506"/>
    <mergeCell ref="H460:H462"/>
    <mergeCell ref="H464:H466"/>
    <mergeCell ref="H468:H470"/>
    <mergeCell ref="H472:H474"/>
    <mergeCell ref="H476:H478"/>
    <mergeCell ref="H480:H482"/>
    <mergeCell ref="H435:H437"/>
    <mergeCell ref="H439:H441"/>
    <mergeCell ref="H443:H445"/>
    <mergeCell ref="H447:H449"/>
    <mergeCell ref="H451:H453"/>
    <mergeCell ref="H456:H458"/>
    <mergeCell ref="H411:H413"/>
    <mergeCell ref="H415:H417"/>
    <mergeCell ref="H419:H421"/>
    <mergeCell ref="H423:H425"/>
    <mergeCell ref="H427:H429"/>
    <mergeCell ref="H431:H433"/>
    <mergeCell ref="H387:H389"/>
    <mergeCell ref="H391:H393"/>
    <mergeCell ref="H395:H397"/>
    <mergeCell ref="H399:H401"/>
    <mergeCell ref="H403:H405"/>
    <mergeCell ref="H407:H409"/>
    <mergeCell ref="H363:H365"/>
    <mergeCell ref="H367:H369"/>
    <mergeCell ref="H371:H373"/>
    <mergeCell ref="H375:H377"/>
    <mergeCell ref="H379:H381"/>
    <mergeCell ref="H383:H385"/>
    <mergeCell ref="H339:H341"/>
    <mergeCell ref="H343:H345"/>
    <mergeCell ref="H347:H349"/>
    <mergeCell ref="H351:H353"/>
    <mergeCell ref="H355:H357"/>
    <mergeCell ref="H359:H361"/>
    <mergeCell ref="H315:H317"/>
    <mergeCell ref="H319:H321"/>
    <mergeCell ref="H323:H325"/>
    <mergeCell ref="H327:H329"/>
    <mergeCell ref="H331:H333"/>
    <mergeCell ref="H335:H337"/>
    <mergeCell ref="H291:H293"/>
    <mergeCell ref="H295:H297"/>
    <mergeCell ref="H299:H301"/>
    <mergeCell ref="H303:H305"/>
    <mergeCell ref="H307:H309"/>
    <mergeCell ref="H311:H313"/>
    <mergeCell ref="H267:H269"/>
    <mergeCell ref="H271:H273"/>
    <mergeCell ref="H275:H277"/>
    <mergeCell ref="H279:H281"/>
    <mergeCell ref="H283:H285"/>
    <mergeCell ref="H287:H289"/>
    <mergeCell ref="H243:H245"/>
    <mergeCell ref="H247:H249"/>
    <mergeCell ref="H251:H253"/>
    <mergeCell ref="H255:H257"/>
    <mergeCell ref="H259:H261"/>
    <mergeCell ref="H263:H265"/>
    <mergeCell ref="H219:H221"/>
    <mergeCell ref="H223:H225"/>
    <mergeCell ref="H227:H229"/>
    <mergeCell ref="H231:H233"/>
    <mergeCell ref="H235:H237"/>
    <mergeCell ref="H239:H241"/>
    <mergeCell ref="H194:H196"/>
    <mergeCell ref="H198:H200"/>
    <mergeCell ref="H202:H204"/>
    <mergeCell ref="H206:H208"/>
    <mergeCell ref="H211:H213"/>
    <mergeCell ref="H215:H217"/>
    <mergeCell ref="H170:H172"/>
    <mergeCell ref="H174:H176"/>
    <mergeCell ref="H178:H180"/>
    <mergeCell ref="H182:H184"/>
    <mergeCell ref="H186:H188"/>
    <mergeCell ref="H190:H192"/>
    <mergeCell ref="H146:H148"/>
    <mergeCell ref="H150:H152"/>
    <mergeCell ref="H154:H156"/>
    <mergeCell ref="H158:H160"/>
    <mergeCell ref="H162:H164"/>
    <mergeCell ref="H166:H168"/>
    <mergeCell ref="H122:H124"/>
    <mergeCell ref="H126:H128"/>
    <mergeCell ref="H130:H132"/>
    <mergeCell ref="H134:H136"/>
    <mergeCell ref="H138:H140"/>
    <mergeCell ref="H142:H144"/>
    <mergeCell ref="H98:H100"/>
    <mergeCell ref="H102:H104"/>
    <mergeCell ref="H106:H108"/>
    <mergeCell ref="H110:H112"/>
    <mergeCell ref="H114:H116"/>
    <mergeCell ref="H118:H120"/>
    <mergeCell ref="H74:H76"/>
    <mergeCell ref="H78:H80"/>
    <mergeCell ref="H82:H84"/>
    <mergeCell ref="H86:H88"/>
    <mergeCell ref="H90:H92"/>
    <mergeCell ref="H94:H96"/>
    <mergeCell ref="H48:H50"/>
    <mergeCell ref="H52:H54"/>
    <mergeCell ref="H56:H58"/>
    <mergeCell ref="H60:H62"/>
    <mergeCell ref="H64:H66"/>
    <mergeCell ref="H70:H72"/>
    <mergeCell ref="H23:H25"/>
    <mergeCell ref="H27:H29"/>
    <mergeCell ref="H31:H33"/>
    <mergeCell ref="H35:H37"/>
    <mergeCell ref="H39:H41"/>
    <mergeCell ref="H44:H46"/>
    <mergeCell ref="G952:G955"/>
    <mergeCell ref="G956:G959"/>
    <mergeCell ref="G960:G963"/>
    <mergeCell ref="G964:G967"/>
    <mergeCell ref="G968:G975"/>
    <mergeCell ref="H2:H3"/>
    <mergeCell ref="H6:H9"/>
    <mergeCell ref="H11:H13"/>
    <mergeCell ref="H15:H17"/>
    <mergeCell ref="H19:H21"/>
    <mergeCell ref="G928:G931"/>
    <mergeCell ref="G932:G935"/>
    <mergeCell ref="G936:G939"/>
    <mergeCell ref="G940:G943"/>
    <mergeCell ref="G944:G947"/>
    <mergeCell ref="G948:G951"/>
    <mergeCell ref="G904:G907"/>
    <mergeCell ref="G908:G911"/>
    <mergeCell ref="G912:G915"/>
    <mergeCell ref="G916:G919"/>
    <mergeCell ref="G920:G923"/>
    <mergeCell ref="G924:G927"/>
    <mergeCell ref="G880:G883"/>
    <mergeCell ref="G884:G887"/>
    <mergeCell ref="G888:G891"/>
    <mergeCell ref="G892:G895"/>
    <mergeCell ref="G896:G899"/>
    <mergeCell ref="G900:G903"/>
    <mergeCell ref="G856:G859"/>
    <mergeCell ref="G860:G863"/>
    <mergeCell ref="G864:G867"/>
    <mergeCell ref="G868:G871"/>
    <mergeCell ref="G872:G875"/>
    <mergeCell ref="G876:G879"/>
    <mergeCell ref="G832:G835"/>
    <mergeCell ref="G836:G839"/>
    <mergeCell ref="G840:G843"/>
    <mergeCell ref="G844:G847"/>
    <mergeCell ref="G848:G851"/>
    <mergeCell ref="G852:G855"/>
    <mergeCell ref="G808:G811"/>
    <mergeCell ref="G812:G815"/>
    <mergeCell ref="G816:G819"/>
    <mergeCell ref="G820:G823"/>
    <mergeCell ref="G824:G827"/>
    <mergeCell ref="G828:G831"/>
    <mergeCell ref="G784:G787"/>
    <mergeCell ref="G788:G791"/>
    <mergeCell ref="G792:G795"/>
    <mergeCell ref="G796:G799"/>
    <mergeCell ref="G800:G803"/>
    <mergeCell ref="G804:G807"/>
    <mergeCell ref="G760:G763"/>
    <mergeCell ref="G764:G767"/>
    <mergeCell ref="G768:G771"/>
    <mergeCell ref="G772:G775"/>
    <mergeCell ref="G776:G779"/>
    <mergeCell ref="G780:G783"/>
    <mergeCell ref="G736:G739"/>
    <mergeCell ref="G740:G743"/>
    <mergeCell ref="G744:G747"/>
    <mergeCell ref="G748:G751"/>
    <mergeCell ref="G752:G755"/>
    <mergeCell ref="G756:G759"/>
    <mergeCell ref="G711:G714"/>
    <mergeCell ref="G715:G718"/>
    <mergeCell ref="G720:G723"/>
    <mergeCell ref="G724:G727"/>
    <mergeCell ref="G728:G731"/>
    <mergeCell ref="G732:G735"/>
    <mergeCell ref="G687:G690"/>
    <mergeCell ref="G691:G694"/>
    <mergeCell ref="G695:G698"/>
    <mergeCell ref="G699:G702"/>
    <mergeCell ref="G703:G706"/>
    <mergeCell ref="G707:G710"/>
    <mergeCell ref="G663:G666"/>
    <mergeCell ref="G667:G670"/>
    <mergeCell ref="G671:G674"/>
    <mergeCell ref="G675:G678"/>
    <mergeCell ref="G679:G682"/>
    <mergeCell ref="G683:G686"/>
    <mergeCell ref="G639:G642"/>
    <mergeCell ref="G643:G646"/>
    <mergeCell ref="G647:G650"/>
    <mergeCell ref="G651:G654"/>
    <mergeCell ref="G655:G658"/>
    <mergeCell ref="G659:G662"/>
    <mergeCell ref="G615:G618"/>
    <mergeCell ref="G619:G622"/>
    <mergeCell ref="G623:G626"/>
    <mergeCell ref="G627:G630"/>
    <mergeCell ref="G631:G634"/>
    <mergeCell ref="G635:G638"/>
    <mergeCell ref="G591:G594"/>
    <mergeCell ref="G595:G598"/>
    <mergeCell ref="G599:G602"/>
    <mergeCell ref="G603:G606"/>
    <mergeCell ref="G607:G610"/>
    <mergeCell ref="G611:G614"/>
    <mergeCell ref="G567:G570"/>
    <mergeCell ref="G571:G574"/>
    <mergeCell ref="G575:G578"/>
    <mergeCell ref="G579:G582"/>
    <mergeCell ref="G583:G586"/>
    <mergeCell ref="G587:G590"/>
    <mergeCell ref="G543:G546"/>
    <mergeCell ref="G547:G550"/>
    <mergeCell ref="G551:G554"/>
    <mergeCell ref="G555:G558"/>
    <mergeCell ref="G559:G562"/>
    <mergeCell ref="G563:G566"/>
    <mergeCell ref="G519:G522"/>
    <mergeCell ref="G523:G526"/>
    <mergeCell ref="G527:G530"/>
    <mergeCell ref="G531:G534"/>
    <mergeCell ref="G535:G538"/>
    <mergeCell ref="G539:G542"/>
    <mergeCell ref="G495:G498"/>
    <mergeCell ref="G499:G502"/>
    <mergeCell ref="G503:G506"/>
    <mergeCell ref="G507:G510"/>
    <mergeCell ref="G511:G514"/>
    <mergeCell ref="G515:G518"/>
    <mergeCell ref="G467:G474"/>
    <mergeCell ref="G475:G478"/>
    <mergeCell ref="G479:G482"/>
    <mergeCell ref="G483:G486"/>
    <mergeCell ref="G487:G490"/>
    <mergeCell ref="G491:G494"/>
    <mergeCell ref="G442:G445"/>
    <mergeCell ref="G446:G449"/>
    <mergeCell ref="G450:G453"/>
    <mergeCell ref="G455:G458"/>
    <mergeCell ref="G459:G462"/>
    <mergeCell ref="G463:G466"/>
    <mergeCell ref="G418:G421"/>
    <mergeCell ref="G422:G425"/>
    <mergeCell ref="G426:G429"/>
    <mergeCell ref="G430:G433"/>
    <mergeCell ref="G434:G437"/>
    <mergeCell ref="G438:G441"/>
    <mergeCell ref="G394:G397"/>
    <mergeCell ref="G398:G401"/>
    <mergeCell ref="G402:G405"/>
    <mergeCell ref="G406:G409"/>
    <mergeCell ref="G410:G413"/>
    <mergeCell ref="G414:G417"/>
    <mergeCell ref="G366:G373"/>
    <mergeCell ref="G374:G377"/>
    <mergeCell ref="G378:G381"/>
    <mergeCell ref="G382:G385"/>
    <mergeCell ref="G386:G389"/>
    <mergeCell ref="G390:G393"/>
    <mergeCell ref="G342:G345"/>
    <mergeCell ref="G346:G349"/>
    <mergeCell ref="G350:G353"/>
    <mergeCell ref="G354:G357"/>
    <mergeCell ref="G358:G361"/>
    <mergeCell ref="G362:G365"/>
    <mergeCell ref="G318:G321"/>
    <mergeCell ref="G322:G325"/>
    <mergeCell ref="G326:G329"/>
    <mergeCell ref="G330:G333"/>
    <mergeCell ref="G334:G337"/>
    <mergeCell ref="G338:G341"/>
    <mergeCell ref="G294:G297"/>
    <mergeCell ref="G298:G301"/>
    <mergeCell ref="G302:G305"/>
    <mergeCell ref="G306:G309"/>
    <mergeCell ref="G310:G313"/>
    <mergeCell ref="G314:G317"/>
    <mergeCell ref="G270:G273"/>
    <mergeCell ref="G274:G277"/>
    <mergeCell ref="G278:G281"/>
    <mergeCell ref="G282:G285"/>
    <mergeCell ref="G286:G289"/>
    <mergeCell ref="G290:G293"/>
    <mergeCell ref="G246:G249"/>
    <mergeCell ref="G250:G253"/>
    <mergeCell ref="G254:G257"/>
    <mergeCell ref="G258:G261"/>
    <mergeCell ref="G262:G265"/>
    <mergeCell ref="G266:G269"/>
    <mergeCell ref="G222:G225"/>
    <mergeCell ref="G226:G229"/>
    <mergeCell ref="G230:G233"/>
    <mergeCell ref="G234:G237"/>
    <mergeCell ref="G238:G241"/>
    <mergeCell ref="G242:G245"/>
    <mergeCell ref="G197:G200"/>
    <mergeCell ref="G201:G204"/>
    <mergeCell ref="G205:G208"/>
    <mergeCell ref="G210:G213"/>
    <mergeCell ref="G214:G217"/>
    <mergeCell ref="G218:G221"/>
    <mergeCell ref="G153:G160"/>
    <mergeCell ref="G161:G172"/>
    <mergeCell ref="G173:G184"/>
    <mergeCell ref="G185:G188"/>
    <mergeCell ref="G189:G192"/>
    <mergeCell ref="G193:G196"/>
    <mergeCell ref="G121:G124"/>
    <mergeCell ref="G125:G128"/>
    <mergeCell ref="G129:G132"/>
    <mergeCell ref="G133:G136"/>
    <mergeCell ref="G137:G140"/>
    <mergeCell ref="G141:G152"/>
    <mergeCell ref="G89:G92"/>
    <mergeCell ref="G93:G104"/>
    <mergeCell ref="G105:G108"/>
    <mergeCell ref="G109:G112"/>
    <mergeCell ref="G113:G116"/>
    <mergeCell ref="G117:G120"/>
    <mergeCell ref="G63:G66"/>
    <mergeCell ref="G69:G72"/>
    <mergeCell ref="G73:G76"/>
    <mergeCell ref="G77:G80"/>
    <mergeCell ref="G81:G84"/>
    <mergeCell ref="G85:G88"/>
    <mergeCell ref="G38:G41"/>
    <mergeCell ref="G43:G46"/>
    <mergeCell ref="G47:G50"/>
    <mergeCell ref="G51:G54"/>
    <mergeCell ref="G55:G58"/>
    <mergeCell ref="G59:G62"/>
    <mergeCell ref="F968:F975"/>
    <mergeCell ref="G2:G3"/>
    <mergeCell ref="G5:G9"/>
    <mergeCell ref="G10:G13"/>
    <mergeCell ref="G14:G17"/>
    <mergeCell ref="G18:G21"/>
    <mergeCell ref="G22:G25"/>
    <mergeCell ref="G26:G29"/>
    <mergeCell ref="G30:G33"/>
    <mergeCell ref="G34:G37"/>
    <mergeCell ref="F940:F947"/>
    <mergeCell ref="F948:F951"/>
    <mergeCell ref="F952:F955"/>
    <mergeCell ref="F956:F959"/>
    <mergeCell ref="F960:F963"/>
    <mergeCell ref="F964:F967"/>
    <mergeCell ref="F904:F907"/>
    <mergeCell ref="F908:F911"/>
    <mergeCell ref="F912:F915"/>
    <mergeCell ref="F916:F923"/>
    <mergeCell ref="F924:F931"/>
    <mergeCell ref="F932:F939"/>
    <mergeCell ref="F880:F883"/>
    <mergeCell ref="F884:F887"/>
    <mergeCell ref="F888:F891"/>
    <mergeCell ref="F892:F895"/>
    <mergeCell ref="F896:F899"/>
    <mergeCell ref="F900:F903"/>
    <mergeCell ref="F856:F859"/>
    <mergeCell ref="F860:F863"/>
    <mergeCell ref="F864:F867"/>
    <mergeCell ref="F868:F871"/>
    <mergeCell ref="F872:F875"/>
    <mergeCell ref="F876:F879"/>
    <mergeCell ref="F832:F835"/>
    <mergeCell ref="F836:F839"/>
    <mergeCell ref="F840:F843"/>
    <mergeCell ref="F844:F847"/>
    <mergeCell ref="F848:F851"/>
    <mergeCell ref="F852:F855"/>
    <mergeCell ref="F808:F811"/>
    <mergeCell ref="F812:F815"/>
    <mergeCell ref="F816:F819"/>
    <mergeCell ref="F820:F823"/>
    <mergeCell ref="F824:F827"/>
    <mergeCell ref="F828:F831"/>
    <mergeCell ref="F784:F787"/>
    <mergeCell ref="F788:F791"/>
    <mergeCell ref="F792:F795"/>
    <mergeCell ref="F796:F799"/>
    <mergeCell ref="F800:F803"/>
    <mergeCell ref="F804:F807"/>
    <mergeCell ref="F760:F763"/>
    <mergeCell ref="F764:F767"/>
    <mergeCell ref="F768:F771"/>
    <mergeCell ref="F772:F775"/>
    <mergeCell ref="F776:F779"/>
    <mergeCell ref="F780:F783"/>
    <mergeCell ref="F736:F739"/>
    <mergeCell ref="F740:F743"/>
    <mergeCell ref="F744:F747"/>
    <mergeCell ref="F748:F751"/>
    <mergeCell ref="F752:F755"/>
    <mergeCell ref="F756:F759"/>
    <mergeCell ref="F699:F702"/>
    <mergeCell ref="F703:F706"/>
    <mergeCell ref="F707:F710"/>
    <mergeCell ref="F711:F714"/>
    <mergeCell ref="F715:F718"/>
    <mergeCell ref="F720:F723"/>
    <mergeCell ref="F675:F678"/>
    <mergeCell ref="F679:F682"/>
    <mergeCell ref="F683:F686"/>
    <mergeCell ref="F687:F690"/>
    <mergeCell ref="F691:F694"/>
    <mergeCell ref="F695:F698"/>
    <mergeCell ref="F651:F654"/>
    <mergeCell ref="F655:F658"/>
    <mergeCell ref="F659:F662"/>
    <mergeCell ref="F663:F666"/>
    <mergeCell ref="F667:F670"/>
    <mergeCell ref="F671:F674"/>
    <mergeCell ref="F627:F630"/>
    <mergeCell ref="F631:F634"/>
    <mergeCell ref="F635:F638"/>
    <mergeCell ref="F639:F642"/>
    <mergeCell ref="F643:F646"/>
    <mergeCell ref="F647:F650"/>
    <mergeCell ref="F603:F606"/>
    <mergeCell ref="F607:F610"/>
    <mergeCell ref="F611:F614"/>
    <mergeCell ref="F615:F618"/>
    <mergeCell ref="F619:F622"/>
    <mergeCell ref="F623:F626"/>
    <mergeCell ref="F579:F582"/>
    <mergeCell ref="F583:F586"/>
    <mergeCell ref="F587:F590"/>
    <mergeCell ref="F591:F594"/>
    <mergeCell ref="F595:F598"/>
    <mergeCell ref="F599:F602"/>
    <mergeCell ref="F555:F558"/>
    <mergeCell ref="F559:F562"/>
    <mergeCell ref="F563:F566"/>
    <mergeCell ref="F567:F570"/>
    <mergeCell ref="F571:F574"/>
    <mergeCell ref="F575:F578"/>
    <mergeCell ref="F531:F534"/>
    <mergeCell ref="F535:F538"/>
    <mergeCell ref="F539:F542"/>
    <mergeCell ref="F543:F546"/>
    <mergeCell ref="F547:F550"/>
    <mergeCell ref="F551:F554"/>
    <mergeCell ref="F507:F510"/>
    <mergeCell ref="F511:F514"/>
    <mergeCell ref="F515:F518"/>
    <mergeCell ref="F519:F522"/>
    <mergeCell ref="F523:F526"/>
    <mergeCell ref="F527:F530"/>
    <mergeCell ref="F483:F486"/>
    <mergeCell ref="F487:F490"/>
    <mergeCell ref="F491:F494"/>
    <mergeCell ref="F495:F498"/>
    <mergeCell ref="F499:F502"/>
    <mergeCell ref="F503:F506"/>
    <mergeCell ref="F455:F458"/>
    <mergeCell ref="F459:F462"/>
    <mergeCell ref="F463:F466"/>
    <mergeCell ref="F467:F474"/>
    <mergeCell ref="F475:F478"/>
    <mergeCell ref="F479:F482"/>
    <mergeCell ref="F430:F433"/>
    <mergeCell ref="F434:F437"/>
    <mergeCell ref="F438:F441"/>
    <mergeCell ref="F442:F445"/>
    <mergeCell ref="F446:F449"/>
    <mergeCell ref="F450:F453"/>
    <mergeCell ref="F374:F381"/>
    <mergeCell ref="F382:F393"/>
    <mergeCell ref="F394:F409"/>
    <mergeCell ref="F410:F421"/>
    <mergeCell ref="F422:F425"/>
    <mergeCell ref="F426:F429"/>
    <mergeCell ref="F346:F349"/>
    <mergeCell ref="F350:F353"/>
    <mergeCell ref="F354:F357"/>
    <mergeCell ref="F358:F361"/>
    <mergeCell ref="F362:F365"/>
    <mergeCell ref="F366:F373"/>
    <mergeCell ref="F318:F321"/>
    <mergeCell ref="F322:F325"/>
    <mergeCell ref="F326:F329"/>
    <mergeCell ref="F330:F337"/>
    <mergeCell ref="F338:F341"/>
    <mergeCell ref="F342:F345"/>
    <mergeCell ref="F294:F297"/>
    <mergeCell ref="F298:F301"/>
    <mergeCell ref="F302:F305"/>
    <mergeCell ref="F306:F309"/>
    <mergeCell ref="F310:F313"/>
    <mergeCell ref="F314:F317"/>
    <mergeCell ref="F270:F273"/>
    <mergeCell ref="F274:F277"/>
    <mergeCell ref="F278:F281"/>
    <mergeCell ref="F282:F285"/>
    <mergeCell ref="F286:F289"/>
    <mergeCell ref="F290:F293"/>
    <mergeCell ref="F246:F249"/>
    <mergeCell ref="F250:F253"/>
    <mergeCell ref="F254:F257"/>
    <mergeCell ref="F258:F261"/>
    <mergeCell ref="F262:F265"/>
    <mergeCell ref="F266:F269"/>
    <mergeCell ref="F222:F225"/>
    <mergeCell ref="F226:F229"/>
    <mergeCell ref="F230:F233"/>
    <mergeCell ref="F234:F237"/>
    <mergeCell ref="F238:F241"/>
    <mergeCell ref="F242:F245"/>
    <mergeCell ref="F197:F200"/>
    <mergeCell ref="F201:F204"/>
    <mergeCell ref="F205:F208"/>
    <mergeCell ref="F210:F213"/>
    <mergeCell ref="F214:F217"/>
    <mergeCell ref="F218:F221"/>
    <mergeCell ref="F153:F160"/>
    <mergeCell ref="F161:F172"/>
    <mergeCell ref="F173:F184"/>
    <mergeCell ref="F185:F188"/>
    <mergeCell ref="F189:F192"/>
    <mergeCell ref="F193:F196"/>
    <mergeCell ref="F109:F112"/>
    <mergeCell ref="F113:F116"/>
    <mergeCell ref="F117:F120"/>
    <mergeCell ref="F121:F132"/>
    <mergeCell ref="F133:F140"/>
    <mergeCell ref="F141:F152"/>
    <mergeCell ref="F77:F80"/>
    <mergeCell ref="F81:F84"/>
    <mergeCell ref="F85:F88"/>
    <mergeCell ref="F89:F92"/>
    <mergeCell ref="F93:F104"/>
    <mergeCell ref="F105:F108"/>
    <mergeCell ref="E956:E959"/>
    <mergeCell ref="E960:E963"/>
    <mergeCell ref="E964:E967"/>
    <mergeCell ref="E968:E975"/>
    <mergeCell ref="F2:F3"/>
    <mergeCell ref="F5:F37"/>
    <mergeCell ref="F38:F41"/>
    <mergeCell ref="F43:F66"/>
    <mergeCell ref="F69:F72"/>
    <mergeCell ref="F73:F76"/>
    <mergeCell ref="E916:E923"/>
    <mergeCell ref="E924:E931"/>
    <mergeCell ref="E932:E939"/>
    <mergeCell ref="E940:E947"/>
    <mergeCell ref="E948:E951"/>
    <mergeCell ref="E952:E955"/>
    <mergeCell ref="E892:E895"/>
    <mergeCell ref="E896:E899"/>
    <mergeCell ref="E900:E903"/>
    <mergeCell ref="E904:E907"/>
    <mergeCell ref="E908:E911"/>
    <mergeCell ref="E912:E915"/>
    <mergeCell ref="E868:E871"/>
    <mergeCell ref="E872:E875"/>
    <mergeCell ref="E876:E879"/>
    <mergeCell ref="E880:E883"/>
    <mergeCell ref="E884:E887"/>
    <mergeCell ref="E888:E891"/>
    <mergeCell ref="E844:E847"/>
    <mergeCell ref="E848:E851"/>
    <mergeCell ref="E852:E855"/>
    <mergeCell ref="E856:E859"/>
    <mergeCell ref="E860:E863"/>
    <mergeCell ref="E864:E867"/>
    <mergeCell ref="E824:E827"/>
    <mergeCell ref="E828:E831"/>
    <mergeCell ref="E832:E833"/>
    <mergeCell ref="E834:E835"/>
    <mergeCell ref="E836:E839"/>
    <mergeCell ref="E840:E843"/>
    <mergeCell ref="E808:E809"/>
    <mergeCell ref="E810:E811"/>
    <mergeCell ref="E812:E815"/>
    <mergeCell ref="E816:E819"/>
    <mergeCell ref="E820:E821"/>
    <mergeCell ref="E822:E823"/>
    <mergeCell ref="E788:E791"/>
    <mergeCell ref="E792:E793"/>
    <mergeCell ref="E794:E795"/>
    <mergeCell ref="E796:E799"/>
    <mergeCell ref="E800:E803"/>
    <mergeCell ref="E804:E807"/>
    <mergeCell ref="E764:E767"/>
    <mergeCell ref="E768:E771"/>
    <mergeCell ref="E772:E775"/>
    <mergeCell ref="E776:E779"/>
    <mergeCell ref="E780:E783"/>
    <mergeCell ref="E784:E787"/>
    <mergeCell ref="E740:E743"/>
    <mergeCell ref="E744:E747"/>
    <mergeCell ref="E748:E751"/>
    <mergeCell ref="E752:E755"/>
    <mergeCell ref="E756:E759"/>
    <mergeCell ref="E760:E763"/>
    <mergeCell ref="E711:E714"/>
    <mergeCell ref="E715:E718"/>
    <mergeCell ref="E720:E723"/>
    <mergeCell ref="E724:E727"/>
    <mergeCell ref="E728:E731"/>
    <mergeCell ref="E732:E735"/>
    <mergeCell ref="E687:E690"/>
    <mergeCell ref="E691:E694"/>
    <mergeCell ref="E695:E698"/>
    <mergeCell ref="E699:E702"/>
    <mergeCell ref="E703:E706"/>
    <mergeCell ref="E707:E710"/>
    <mergeCell ref="E663:E666"/>
    <mergeCell ref="E667:E670"/>
    <mergeCell ref="E671:E674"/>
    <mergeCell ref="E675:E678"/>
    <mergeCell ref="E679:E682"/>
    <mergeCell ref="E683:E686"/>
    <mergeCell ref="E639:E642"/>
    <mergeCell ref="E643:E646"/>
    <mergeCell ref="E647:E650"/>
    <mergeCell ref="E651:E654"/>
    <mergeCell ref="E655:E658"/>
    <mergeCell ref="E659:E662"/>
    <mergeCell ref="E615:E618"/>
    <mergeCell ref="E619:E622"/>
    <mergeCell ref="E623:E626"/>
    <mergeCell ref="E627:E630"/>
    <mergeCell ref="E631:E634"/>
    <mergeCell ref="E635:E638"/>
    <mergeCell ref="E591:E594"/>
    <mergeCell ref="E595:E598"/>
    <mergeCell ref="E599:E602"/>
    <mergeCell ref="E603:E606"/>
    <mergeCell ref="E607:E610"/>
    <mergeCell ref="E611:E614"/>
    <mergeCell ref="E567:E570"/>
    <mergeCell ref="E571:E574"/>
    <mergeCell ref="E575:E578"/>
    <mergeCell ref="E579:E582"/>
    <mergeCell ref="E583:E586"/>
    <mergeCell ref="E587:E590"/>
    <mergeCell ref="E535:E538"/>
    <mergeCell ref="E539:E542"/>
    <mergeCell ref="E543:E546"/>
    <mergeCell ref="E547:E550"/>
    <mergeCell ref="E551:E554"/>
    <mergeCell ref="E555:E566"/>
    <mergeCell ref="E511:E514"/>
    <mergeCell ref="E515:E518"/>
    <mergeCell ref="E519:E522"/>
    <mergeCell ref="E523:E526"/>
    <mergeCell ref="E527:E530"/>
    <mergeCell ref="E531:E534"/>
    <mergeCell ref="E487:E490"/>
    <mergeCell ref="E491:E494"/>
    <mergeCell ref="E495:E498"/>
    <mergeCell ref="E499:E502"/>
    <mergeCell ref="E503:E506"/>
    <mergeCell ref="E507:E510"/>
    <mergeCell ref="E459:E462"/>
    <mergeCell ref="E463:E466"/>
    <mergeCell ref="E467:E474"/>
    <mergeCell ref="E475:E478"/>
    <mergeCell ref="E479:E482"/>
    <mergeCell ref="E483:E486"/>
    <mergeCell ref="E422:E425"/>
    <mergeCell ref="E426:E429"/>
    <mergeCell ref="E430:E433"/>
    <mergeCell ref="E434:E437"/>
    <mergeCell ref="E438:E441"/>
    <mergeCell ref="E442:E445"/>
    <mergeCell ref="E362:E365"/>
    <mergeCell ref="E366:E373"/>
    <mergeCell ref="E374:E381"/>
    <mergeCell ref="E382:E393"/>
    <mergeCell ref="E394:E409"/>
    <mergeCell ref="E410:E421"/>
    <mergeCell ref="E338:E341"/>
    <mergeCell ref="E342:E345"/>
    <mergeCell ref="E346:E349"/>
    <mergeCell ref="E350:E353"/>
    <mergeCell ref="E354:E357"/>
    <mergeCell ref="E358:E361"/>
    <mergeCell ref="E310:E313"/>
    <mergeCell ref="E314:E317"/>
    <mergeCell ref="E318:E321"/>
    <mergeCell ref="E322:E325"/>
    <mergeCell ref="E326:E329"/>
    <mergeCell ref="E330:E337"/>
    <mergeCell ref="E286:E289"/>
    <mergeCell ref="E290:E293"/>
    <mergeCell ref="E294:E297"/>
    <mergeCell ref="E298:E301"/>
    <mergeCell ref="E302:E305"/>
    <mergeCell ref="E306:E309"/>
    <mergeCell ref="E262:E265"/>
    <mergeCell ref="E266:E269"/>
    <mergeCell ref="E270:E273"/>
    <mergeCell ref="E274:E277"/>
    <mergeCell ref="E278:E281"/>
    <mergeCell ref="E282:E285"/>
    <mergeCell ref="E238:E241"/>
    <mergeCell ref="E242:E245"/>
    <mergeCell ref="E246:E249"/>
    <mergeCell ref="E250:E253"/>
    <mergeCell ref="E254:E257"/>
    <mergeCell ref="E258:E261"/>
    <mergeCell ref="E214:E217"/>
    <mergeCell ref="E218:E221"/>
    <mergeCell ref="E222:E225"/>
    <mergeCell ref="E226:E229"/>
    <mergeCell ref="E230:E233"/>
    <mergeCell ref="E234:E237"/>
    <mergeCell ref="E189:E192"/>
    <mergeCell ref="E193:E196"/>
    <mergeCell ref="E197:E200"/>
    <mergeCell ref="E201:E204"/>
    <mergeCell ref="E205:E208"/>
    <mergeCell ref="E210:E213"/>
    <mergeCell ref="E141:E152"/>
    <mergeCell ref="E153:E160"/>
    <mergeCell ref="E161:E172"/>
    <mergeCell ref="E173:E184"/>
    <mergeCell ref="E185:E186"/>
    <mergeCell ref="E187:E188"/>
    <mergeCell ref="E105:E108"/>
    <mergeCell ref="E109:E112"/>
    <mergeCell ref="E113:E116"/>
    <mergeCell ref="E117:E120"/>
    <mergeCell ref="E121:E132"/>
    <mergeCell ref="E133:E140"/>
    <mergeCell ref="E73:E76"/>
    <mergeCell ref="E77:E80"/>
    <mergeCell ref="E81:E84"/>
    <mergeCell ref="E85:E88"/>
    <mergeCell ref="E89:E92"/>
    <mergeCell ref="E93:E104"/>
    <mergeCell ref="D6:D7"/>
    <mergeCell ref="E2:E3"/>
    <mergeCell ref="E5:E37"/>
    <mergeCell ref="E38:E41"/>
    <mergeCell ref="E43:E66"/>
    <mergeCell ref="E69:E72"/>
    <mergeCell ref="B956:B959"/>
    <mergeCell ref="B960:B963"/>
    <mergeCell ref="B964:B967"/>
    <mergeCell ref="B968:B971"/>
    <mergeCell ref="B972:B975"/>
    <mergeCell ref="C6:C7"/>
    <mergeCell ref="B932:B935"/>
    <mergeCell ref="B936:B939"/>
    <mergeCell ref="B940:B943"/>
    <mergeCell ref="B944:B947"/>
    <mergeCell ref="B948:B951"/>
    <mergeCell ref="B952:B955"/>
    <mergeCell ref="B908:B911"/>
    <mergeCell ref="B912:B915"/>
    <mergeCell ref="B916:B919"/>
    <mergeCell ref="B920:B923"/>
    <mergeCell ref="B924:B927"/>
    <mergeCell ref="B928:B931"/>
    <mergeCell ref="B884:B887"/>
    <mergeCell ref="B888:B891"/>
    <mergeCell ref="B892:B895"/>
    <mergeCell ref="B896:B899"/>
    <mergeCell ref="B900:B903"/>
    <mergeCell ref="B904:B907"/>
    <mergeCell ref="B860:B863"/>
    <mergeCell ref="B864:B867"/>
    <mergeCell ref="B868:B871"/>
    <mergeCell ref="B872:B875"/>
    <mergeCell ref="B876:B879"/>
    <mergeCell ref="B880:B883"/>
    <mergeCell ref="B836:B839"/>
    <mergeCell ref="B840:B843"/>
    <mergeCell ref="B844:B847"/>
    <mergeCell ref="B848:B851"/>
    <mergeCell ref="B852:B855"/>
    <mergeCell ref="B856:B859"/>
    <mergeCell ref="B812:B815"/>
    <mergeCell ref="B816:B819"/>
    <mergeCell ref="B820:B823"/>
    <mergeCell ref="B824:B827"/>
    <mergeCell ref="B828:B831"/>
    <mergeCell ref="B832:B835"/>
    <mergeCell ref="B788:B791"/>
    <mergeCell ref="B792:B795"/>
    <mergeCell ref="B796:B799"/>
    <mergeCell ref="B800:B803"/>
    <mergeCell ref="B804:B807"/>
    <mergeCell ref="B808:B811"/>
    <mergeCell ref="B764:B767"/>
    <mergeCell ref="B768:B771"/>
    <mergeCell ref="B772:B775"/>
    <mergeCell ref="B776:B779"/>
    <mergeCell ref="B780:B783"/>
    <mergeCell ref="B784:B787"/>
    <mergeCell ref="B740:B743"/>
    <mergeCell ref="B744:B747"/>
    <mergeCell ref="B748:B751"/>
    <mergeCell ref="B752:B755"/>
    <mergeCell ref="B756:B759"/>
    <mergeCell ref="B760:B763"/>
    <mergeCell ref="B715:B718"/>
    <mergeCell ref="B720:B723"/>
    <mergeCell ref="B724:B727"/>
    <mergeCell ref="B728:B731"/>
    <mergeCell ref="B732:B735"/>
    <mergeCell ref="B736:B739"/>
    <mergeCell ref="B691:B694"/>
    <mergeCell ref="B695:B698"/>
    <mergeCell ref="B699:B702"/>
    <mergeCell ref="B703:B706"/>
    <mergeCell ref="B707:B710"/>
    <mergeCell ref="B711:B714"/>
    <mergeCell ref="B667:B670"/>
    <mergeCell ref="B671:B674"/>
    <mergeCell ref="B675:B678"/>
    <mergeCell ref="B679:B682"/>
    <mergeCell ref="B683:B686"/>
    <mergeCell ref="B687:B690"/>
    <mergeCell ref="B643:B646"/>
    <mergeCell ref="B647:B650"/>
    <mergeCell ref="B651:B654"/>
    <mergeCell ref="B655:B658"/>
    <mergeCell ref="B659:B662"/>
    <mergeCell ref="B663:B666"/>
    <mergeCell ref="B619:B622"/>
    <mergeCell ref="B623:B626"/>
    <mergeCell ref="B627:B630"/>
    <mergeCell ref="B631:B634"/>
    <mergeCell ref="B635:B638"/>
    <mergeCell ref="B639:B642"/>
    <mergeCell ref="B595:B598"/>
    <mergeCell ref="B599:B602"/>
    <mergeCell ref="B603:B606"/>
    <mergeCell ref="B607:B610"/>
    <mergeCell ref="B611:B614"/>
    <mergeCell ref="B615:B618"/>
    <mergeCell ref="B571:B574"/>
    <mergeCell ref="B575:B578"/>
    <mergeCell ref="B579:B582"/>
    <mergeCell ref="B583:B586"/>
    <mergeCell ref="B587:B590"/>
    <mergeCell ref="B591:B594"/>
    <mergeCell ref="B547:B550"/>
    <mergeCell ref="B551:B554"/>
    <mergeCell ref="B555:B558"/>
    <mergeCell ref="B559:B562"/>
    <mergeCell ref="B563:B566"/>
    <mergeCell ref="B567:B570"/>
    <mergeCell ref="B523:B526"/>
    <mergeCell ref="B527:B530"/>
    <mergeCell ref="B531:B534"/>
    <mergeCell ref="B535:B538"/>
    <mergeCell ref="B539:B542"/>
    <mergeCell ref="B543:B546"/>
    <mergeCell ref="B499:B502"/>
    <mergeCell ref="B503:B506"/>
    <mergeCell ref="B507:B510"/>
    <mergeCell ref="B511:B514"/>
    <mergeCell ref="B515:B518"/>
    <mergeCell ref="B519:B522"/>
    <mergeCell ref="B475:B478"/>
    <mergeCell ref="B479:B482"/>
    <mergeCell ref="B483:B486"/>
    <mergeCell ref="B487:B490"/>
    <mergeCell ref="B491:B494"/>
    <mergeCell ref="B495:B498"/>
    <mergeCell ref="B442:B445"/>
    <mergeCell ref="B446:B449"/>
    <mergeCell ref="B450:B453"/>
    <mergeCell ref="B455:B458"/>
    <mergeCell ref="B459:B462"/>
    <mergeCell ref="B463:B466"/>
    <mergeCell ref="B418:B421"/>
    <mergeCell ref="B422:B425"/>
    <mergeCell ref="B426:B429"/>
    <mergeCell ref="B430:B433"/>
    <mergeCell ref="B434:B437"/>
    <mergeCell ref="B438:B441"/>
    <mergeCell ref="B394:B397"/>
    <mergeCell ref="B398:B401"/>
    <mergeCell ref="B402:B405"/>
    <mergeCell ref="B406:B409"/>
    <mergeCell ref="B410:B413"/>
    <mergeCell ref="B414:B417"/>
    <mergeCell ref="B370:B373"/>
    <mergeCell ref="B374:B377"/>
    <mergeCell ref="B378:B381"/>
    <mergeCell ref="B382:B385"/>
    <mergeCell ref="B386:B389"/>
    <mergeCell ref="B390:B393"/>
    <mergeCell ref="B346:B349"/>
    <mergeCell ref="B350:B353"/>
    <mergeCell ref="B354:B357"/>
    <mergeCell ref="B358:B361"/>
    <mergeCell ref="B362:B365"/>
    <mergeCell ref="B366:B369"/>
    <mergeCell ref="B322:B325"/>
    <mergeCell ref="B326:B329"/>
    <mergeCell ref="B330:B333"/>
    <mergeCell ref="B334:B337"/>
    <mergeCell ref="B338:B341"/>
    <mergeCell ref="B342:B345"/>
    <mergeCell ref="B298:B301"/>
    <mergeCell ref="B302:B305"/>
    <mergeCell ref="B306:B309"/>
    <mergeCell ref="B310:B313"/>
    <mergeCell ref="B314:B317"/>
    <mergeCell ref="B318:B321"/>
    <mergeCell ref="B274:B277"/>
    <mergeCell ref="B278:B281"/>
    <mergeCell ref="B282:B285"/>
    <mergeCell ref="B286:B289"/>
    <mergeCell ref="B290:B293"/>
    <mergeCell ref="B294:B297"/>
    <mergeCell ref="B250:B253"/>
    <mergeCell ref="B254:B257"/>
    <mergeCell ref="B258:B261"/>
    <mergeCell ref="B262:B265"/>
    <mergeCell ref="B266:B269"/>
    <mergeCell ref="B270:B273"/>
    <mergeCell ref="B226:B229"/>
    <mergeCell ref="B230:B233"/>
    <mergeCell ref="B234:B237"/>
    <mergeCell ref="B238:B241"/>
    <mergeCell ref="B242:B245"/>
    <mergeCell ref="B246:B249"/>
    <mergeCell ref="B185:B188"/>
    <mergeCell ref="B189:B192"/>
    <mergeCell ref="B193:B196"/>
    <mergeCell ref="B197:B200"/>
    <mergeCell ref="B201:B204"/>
    <mergeCell ref="B205:B208"/>
    <mergeCell ref="B161:B164"/>
    <mergeCell ref="B165:B168"/>
    <mergeCell ref="B169:B172"/>
    <mergeCell ref="B173:B176"/>
    <mergeCell ref="B177:B180"/>
    <mergeCell ref="B181:B184"/>
    <mergeCell ref="B137:B140"/>
    <mergeCell ref="B141:B144"/>
    <mergeCell ref="B145:B148"/>
    <mergeCell ref="B149:B152"/>
    <mergeCell ref="B153:B156"/>
    <mergeCell ref="B157:B160"/>
    <mergeCell ref="B113:B116"/>
    <mergeCell ref="B117:B120"/>
    <mergeCell ref="B121:B124"/>
    <mergeCell ref="B125:B128"/>
    <mergeCell ref="B129:B132"/>
    <mergeCell ref="B133:B136"/>
    <mergeCell ref="B89:B92"/>
    <mergeCell ref="B93:B96"/>
    <mergeCell ref="B97:B100"/>
    <mergeCell ref="B101:B104"/>
    <mergeCell ref="B105:B108"/>
    <mergeCell ref="B109:B112"/>
    <mergeCell ref="B63:B66"/>
    <mergeCell ref="B69:B72"/>
    <mergeCell ref="B73:B76"/>
    <mergeCell ref="B77:B80"/>
    <mergeCell ref="B81:B84"/>
    <mergeCell ref="B85:B88"/>
    <mergeCell ref="B26:B29"/>
    <mergeCell ref="B30:B33"/>
    <mergeCell ref="B34:B37"/>
    <mergeCell ref="B38:B41"/>
    <mergeCell ref="B43:B46"/>
    <mergeCell ref="B47:B50"/>
    <mergeCell ref="B2:B3"/>
    <mergeCell ref="B5:B9"/>
    <mergeCell ref="B10:B13"/>
    <mergeCell ref="B14:B17"/>
    <mergeCell ref="B18:B21"/>
    <mergeCell ref="B22:B25"/>
    <mergeCell ref="A948:A955"/>
    <mergeCell ref="A956:A959"/>
    <mergeCell ref="A960:A963"/>
    <mergeCell ref="A964:A967"/>
    <mergeCell ref="A968:A971"/>
    <mergeCell ref="A972:A975"/>
    <mergeCell ref="A908:A911"/>
    <mergeCell ref="A912:A915"/>
    <mergeCell ref="A916:A923"/>
    <mergeCell ref="A924:A931"/>
    <mergeCell ref="A932:A939"/>
    <mergeCell ref="A940:A947"/>
    <mergeCell ref="A884:A887"/>
    <mergeCell ref="A888:A891"/>
    <mergeCell ref="A892:A895"/>
    <mergeCell ref="A896:A899"/>
    <mergeCell ref="A900:A903"/>
    <mergeCell ref="A904:A907"/>
    <mergeCell ref="A860:A863"/>
    <mergeCell ref="A864:A867"/>
    <mergeCell ref="A868:A871"/>
    <mergeCell ref="A872:A875"/>
    <mergeCell ref="A876:A879"/>
    <mergeCell ref="A880:A883"/>
    <mergeCell ref="A836:A839"/>
    <mergeCell ref="A840:A843"/>
    <mergeCell ref="A844:A847"/>
    <mergeCell ref="A848:A851"/>
    <mergeCell ref="A852:A855"/>
    <mergeCell ref="A856:A859"/>
    <mergeCell ref="A812:A815"/>
    <mergeCell ref="A816:A819"/>
    <mergeCell ref="A820:A823"/>
    <mergeCell ref="A824:A827"/>
    <mergeCell ref="A828:A831"/>
    <mergeCell ref="A832:A835"/>
    <mergeCell ref="A788:A791"/>
    <mergeCell ref="A792:A795"/>
    <mergeCell ref="A796:A799"/>
    <mergeCell ref="A800:A803"/>
    <mergeCell ref="A804:A807"/>
    <mergeCell ref="A808:A811"/>
    <mergeCell ref="A764:A767"/>
    <mergeCell ref="A768:A771"/>
    <mergeCell ref="A772:A775"/>
    <mergeCell ref="A776:A779"/>
    <mergeCell ref="A780:A783"/>
    <mergeCell ref="A784:A787"/>
    <mergeCell ref="A740:A743"/>
    <mergeCell ref="A744:A747"/>
    <mergeCell ref="A748:A751"/>
    <mergeCell ref="A752:A755"/>
    <mergeCell ref="A756:A759"/>
    <mergeCell ref="A760:A763"/>
    <mergeCell ref="A720:A723"/>
    <mergeCell ref="A724:A727"/>
    <mergeCell ref="A728:A731"/>
    <mergeCell ref="A732:A735"/>
    <mergeCell ref="A719:S719"/>
    <mergeCell ref="A736:A739"/>
    <mergeCell ref="E736:E739"/>
    <mergeCell ref="F724:F727"/>
    <mergeCell ref="F728:F731"/>
    <mergeCell ref="F732:F735"/>
    <mergeCell ref="A695:A698"/>
    <mergeCell ref="A699:A702"/>
    <mergeCell ref="A703:A706"/>
    <mergeCell ref="A707:A710"/>
    <mergeCell ref="A711:A714"/>
    <mergeCell ref="A715:A718"/>
    <mergeCell ref="A671:A674"/>
    <mergeCell ref="A675:A678"/>
    <mergeCell ref="A679:A682"/>
    <mergeCell ref="A683:A686"/>
    <mergeCell ref="A687:A690"/>
    <mergeCell ref="A691:A694"/>
    <mergeCell ref="A647:A650"/>
    <mergeCell ref="A651:A654"/>
    <mergeCell ref="A655:A658"/>
    <mergeCell ref="A659:A662"/>
    <mergeCell ref="A663:A666"/>
    <mergeCell ref="A667:A670"/>
    <mergeCell ref="A623:A626"/>
    <mergeCell ref="A627:A630"/>
    <mergeCell ref="A631:A634"/>
    <mergeCell ref="A635:A638"/>
    <mergeCell ref="A639:A642"/>
    <mergeCell ref="A643:A646"/>
    <mergeCell ref="A599:A602"/>
    <mergeCell ref="A603:A606"/>
    <mergeCell ref="A607:A610"/>
    <mergeCell ref="A611:A614"/>
    <mergeCell ref="A615:A618"/>
    <mergeCell ref="A619:A622"/>
    <mergeCell ref="A575:A578"/>
    <mergeCell ref="A579:A582"/>
    <mergeCell ref="A583:A586"/>
    <mergeCell ref="A587:A590"/>
    <mergeCell ref="A591:A594"/>
    <mergeCell ref="A595:A598"/>
    <mergeCell ref="A547:A550"/>
    <mergeCell ref="A551:A554"/>
    <mergeCell ref="A555:A562"/>
    <mergeCell ref="A563:A566"/>
    <mergeCell ref="A567:A570"/>
    <mergeCell ref="A571:A574"/>
    <mergeCell ref="A523:A526"/>
    <mergeCell ref="A527:A530"/>
    <mergeCell ref="A531:A534"/>
    <mergeCell ref="A535:A538"/>
    <mergeCell ref="A539:A542"/>
    <mergeCell ref="A543:A546"/>
    <mergeCell ref="A499:A502"/>
    <mergeCell ref="A503:A506"/>
    <mergeCell ref="A507:A510"/>
    <mergeCell ref="A511:A514"/>
    <mergeCell ref="A515:A518"/>
    <mergeCell ref="A519:A522"/>
    <mergeCell ref="A475:A478"/>
    <mergeCell ref="A479:A482"/>
    <mergeCell ref="A483:A486"/>
    <mergeCell ref="A487:A490"/>
    <mergeCell ref="A491:A494"/>
    <mergeCell ref="A495:A498"/>
    <mergeCell ref="A446:A453"/>
    <mergeCell ref="A455:A458"/>
    <mergeCell ref="A459:A462"/>
    <mergeCell ref="A454:S454"/>
    <mergeCell ref="A463:A466"/>
    <mergeCell ref="A467:A474"/>
    <mergeCell ref="B467:B470"/>
    <mergeCell ref="B471:B474"/>
    <mergeCell ref="E446:E453"/>
    <mergeCell ref="E455:E458"/>
    <mergeCell ref="A422:A425"/>
    <mergeCell ref="A426:A429"/>
    <mergeCell ref="A430:A433"/>
    <mergeCell ref="A434:A437"/>
    <mergeCell ref="A438:A441"/>
    <mergeCell ref="A442:A445"/>
    <mergeCell ref="A362:A365"/>
    <mergeCell ref="A366:A373"/>
    <mergeCell ref="A374:A381"/>
    <mergeCell ref="A382:A393"/>
    <mergeCell ref="A394:A409"/>
    <mergeCell ref="A410:A421"/>
    <mergeCell ref="A338:A341"/>
    <mergeCell ref="A342:A345"/>
    <mergeCell ref="A346:A349"/>
    <mergeCell ref="A350:A353"/>
    <mergeCell ref="A354:A357"/>
    <mergeCell ref="A358:A361"/>
    <mergeCell ref="A290:A293"/>
    <mergeCell ref="A294:A297"/>
    <mergeCell ref="A298:A309"/>
    <mergeCell ref="A310:A313"/>
    <mergeCell ref="A314:A329"/>
    <mergeCell ref="A330:A337"/>
    <mergeCell ref="A266:A269"/>
    <mergeCell ref="A270:A273"/>
    <mergeCell ref="A274:A277"/>
    <mergeCell ref="A278:A281"/>
    <mergeCell ref="A282:A285"/>
    <mergeCell ref="A286:A289"/>
    <mergeCell ref="A242:A245"/>
    <mergeCell ref="A246:A249"/>
    <mergeCell ref="A250:A253"/>
    <mergeCell ref="A254:A257"/>
    <mergeCell ref="A258:A261"/>
    <mergeCell ref="A262:A265"/>
    <mergeCell ref="A222:A225"/>
    <mergeCell ref="A226:A229"/>
    <mergeCell ref="A209:S209"/>
    <mergeCell ref="A230:A233"/>
    <mergeCell ref="A234:A237"/>
    <mergeCell ref="A238:A241"/>
    <mergeCell ref="B210:B213"/>
    <mergeCell ref="B214:B217"/>
    <mergeCell ref="B218:B221"/>
    <mergeCell ref="B222:B225"/>
    <mergeCell ref="A197:A200"/>
    <mergeCell ref="A201:A204"/>
    <mergeCell ref="A205:A208"/>
    <mergeCell ref="A210:A213"/>
    <mergeCell ref="A214:A217"/>
    <mergeCell ref="A218:A221"/>
    <mergeCell ref="A153:A160"/>
    <mergeCell ref="A161:A172"/>
    <mergeCell ref="A173:A184"/>
    <mergeCell ref="A185:A188"/>
    <mergeCell ref="A189:A192"/>
    <mergeCell ref="A193:A196"/>
    <mergeCell ref="A43:A66"/>
    <mergeCell ref="A69:A72"/>
    <mergeCell ref="A73:A76"/>
    <mergeCell ref="A77:A80"/>
    <mergeCell ref="A81:A84"/>
    <mergeCell ref="A85:A88"/>
    <mergeCell ref="A68:L68"/>
    <mergeCell ref="B51:B54"/>
    <mergeCell ref="B55:B58"/>
    <mergeCell ref="B59:B62"/>
    <mergeCell ref="A976:D976"/>
    <mergeCell ref="M977:N977"/>
    <mergeCell ref="P977:R977"/>
    <mergeCell ref="A89:A92"/>
    <mergeCell ref="A93:A108"/>
    <mergeCell ref="A109:A116"/>
    <mergeCell ref="A117:A120"/>
    <mergeCell ref="A121:A132"/>
    <mergeCell ref="A133:A140"/>
    <mergeCell ref="A141:A152"/>
    <mergeCell ref="A1:S1"/>
    <mergeCell ref="M2:N2"/>
    <mergeCell ref="Q2:S2"/>
    <mergeCell ref="A4:D4"/>
    <mergeCell ref="A42:D42"/>
    <mergeCell ref="A67:S67"/>
    <mergeCell ref="A2:A3"/>
    <mergeCell ref="A5:A33"/>
    <mergeCell ref="A34:A37"/>
    <mergeCell ref="A38:A41"/>
  </mergeCells>
  <printOptions/>
  <pageMargins left="0.7" right="0.7" top="0.75" bottom="0.75" header="0.3" footer="0.3"/>
  <pageSetup horizontalDpi="600" verticalDpi="600" orientation="landscape" paperSize="8"/>
  <legacyDrawing r:id="rId2"/>
</worksheet>
</file>

<file path=xl/worksheets/sheet10.xml><?xml version="1.0" encoding="utf-8"?>
<worksheet xmlns="http://schemas.openxmlformats.org/spreadsheetml/2006/main" xmlns:r="http://schemas.openxmlformats.org/officeDocument/2006/relationships">
  <dimension ref="A1:M35"/>
  <sheetViews>
    <sheetView workbookViewId="0" topLeftCell="A28">
      <selection activeCell="H4" sqref="H4:H6"/>
    </sheetView>
  </sheetViews>
  <sheetFormatPr defaultColWidth="22.375" defaultRowHeight="13.5"/>
  <cols>
    <col min="1" max="1" width="3.375" style="1" customWidth="1"/>
    <col min="2" max="2" width="25.50390625" style="2" customWidth="1"/>
    <col min="3" max="3" width="21.875" style="2" customWidth="1"/>
    <col min="4" max="4" width="17.25390625" style="2" customWidth="1"/>
    <col min="5" max="5" width="6.125" style="1" customWidth="1"/>
    <col min="6" max="6" width="11.00390625" style="1" customWidth="1"/>
    <col min="7" max="7" width="15.25390625" style="3" customWidth="1"/>
    <col min="8" max="8" width="14.00390625" style="3" customWidth="1"/>
    <col min="9" max="9" width="14.50390625" style="3" customWidth="1"/>
    <col min="10" max="10" width="29.375" style="2" customWidth="1"/>
    <col min="11" max="12" width="13.25390625" style="2" customWidth="1"/>
    <col min="13" max="13" width="14.25390625" style="4" customWidth="1"/>
    <col min="14" max="32" width="9.00390625" style="1" customWidth="1"/>
    <col min="33" max="16384" width="22.375" style="1" customWidth="1"/>
  </cols>
  <sheetData>
    <row r="1" spans="1:13" ht="36.75" customHeight="1">
      <c r="A1" s="340" t="s">
        <v>3503</v>
      </c>
      <c r="B1" s="340"/>
      <c r="C1" s="340"/>
      <c r="D1" s="340"/>
      <c r="E1" s="340"/>
      <c r="F1" s="340"/>
      <c r="G1" s="341"/>
      <c r="H1" s="341"/>
      <c r="I1" s="341"/>
      <c r="J1" s="340"/>
      <c r="K1" s="340"/>
      <c r="L1" s="340"/>
      <c r="M1" s="340"/>
    </row>
    <row r="2" spans="1:13" ht="0.75" customHeight="1">
      <c r="A2" s="342"/>
      <c r="B2" s="342"/>
      <c r="C2" s="342"/>
      <c r="D2" s="342"/>
      <c r="E2" s="342"/>
      <c r="F2" s="342"/>
      <c r="G2" s="343"/>
      <c r="H2" s="343"/>
      <c r="I2" s="343"/>
      <c r="J2" s="342"/>
      <c r="K2" s="342"/>
      <c r="L2" s="342"/>
      <c r="M2" s="342"/>
    </row>
    <row r="3" spans="1:13" ht="33.75" customHeight="1">
      <c r="A3" s="5" t="s">
        <v>1</v>
      </c>
      <c r="B3" s="5" t="s">
        <v>2755</v>
      </c>
      <c r="C3" s="5" t="s">
        <v>22</v>
      </c>
      <c r="D3" s="5" t="s">
        <v>2756</v>
      </c>
      <c r="E3" s="5" t="s">
        <v>2757</v>
      </c>
      <c r="F3" s="6" t="s">
        <v>2758</v>
      </c>
      <c r="G3" s="7" t="s">
        <v>2759</v>
      </c>
      <c r="H3" s="7" t="s">
        <v>2760</v>
      </c>
      <c r="I3" s="7" t="s">
        <v>2888</v>
      </c>
      <c r="J3" s="5" t="s">
        <v>2761</v>
      </c>
      <c r="K3" s="5" t="s">
        <v>2762</v>
      </c>
      <c r="L3" s="5" t="s">
        <v>2763</v>
      </c>
      <c r="M3" s="5" t="s">
        <v>2764</v>
      </c>
    </row>
    <row r="4" spans="1:13" ht="38.25" customHeight="1">
      <c r="A4" s="346">
        <v>1</v>
      </c>
      <c r="B4" s="346" t="s">
        <v>3504</v>
      </c>
      <c r="C4" s="346" t="s">
        <v>2925</v>
      </c>
      <c r="D4" s="346" t="s">
        <v>2868</v>
      </c>
      <c r="E4" s="346" t="s">
        <v>2767</v>
      </c>
      <c r="F4" s="346">
        <v>12050.07</v>
      </c>
      <c r="G4" s="351">
        <v>85893581.97</v>
      </c>
      <c r="H4" s="351">
        <v>84451032.95</v>
      </c>
      <c r="I4" s="351">
        <v>2492358.35</v>
      </c>
      <c r="J4" s="346" t="s">
        <v>3505</v>
      </c>
      <c r="K4" s="5" t="s">
        <v>2935</v>
      </c>
      <c r="L4" s="5" t="s">
        <v>2936</v>
      </c>
      <c r="M4" s="8" t="s">
        <v>3506</v>
      </c>
    </row>
    <row r="5" spans="1:13" ht="38.25" customHeight="1">
      <c r="A5" s="348"/>
      <c r="B5" s="348"/>
      <c r="C5" s="348"/>
      <c r="D5" s="348"/>
      <c r="E5" s="348"/>
      <c r="F5" s="348"/>
      <c r="G5" s="442"/>
      <c r="H5" s="442"/>
      <c r="I5" s="442"/>
      <c r="J5" s="348"/>
      <c r="K5" s="5" t="s">
        <v>2938</v>
      </c>
      <c r="L5" s="5" t="s">
        <v>2939</v>
      </c>
      <c r="M5" s="8" t="s">
        <v>3507</v>
      </c>
    </row>
    <row r="6" spans="1:13" ht="42" customHeight="1">
      <c r="A6" s="347"/>
      <c r="B6" s="347"/>
      <c r="C6" s="347"/>
      <c r="D6" s="347"/>
      <c r="E6" s="347"/>
      <c r="F6" s="347"/>
      <c r="G6" s="352"/>
      <c r="H6" s="352"/>
      <c r="I6" s="352"/>
      <c r="J6" s="347"/>
      <c r="K6" s="5" t="s">
        <v>3508</v>
      </c>
      <c r="L6" s="5" t="s">
        <v>3509</v>
      </c>
      <c r="M6" s="8"/>
    </row>
    <row r="7" spans="1:13" ht="30.75" customHeight="1">
      <c r="A7" s="346">
        <v>2</v>
      </c>
      <c r="B7" s="346" t="s">
        <v>3510</v>
      </c>
      <c r="C7" s="346" t="s">
        <v>3511</v>
      </c>
      <c r="D7" s="346" t="s">
        <v>2857</v>
      </c>
      <c r="E7" s="346" t="s">
        <v>2907</v>
      </c>
      <c r="F7" s="346">
        <v>4999.15</v>
      </c>
      <c r="G7" s="10"/>
      <c r="H7" s="10"/>
      <c r="I7" s="10"/>
      <c r="J7" s="8"/>
      <c r="K7" s="8" t="s">
        <v>3512</v>
      </c>
      <c r="L7" s="8" t="s">
        <v>3513</v>
      </c>
      <c r="M7" s="8" t="s">
        <v>3506</v>
      </c>
    </row>
    <row r="8" spans="1:13" ht="46.5" customHeight="1">
      <c r="A8" s="348"/>
      <c r="B8" s="348"/>
      <c r="C8" s="348"/>
      <c r="D8" s="348"/>
      <c r="E8" s="347"/>
      <c r="F8" s="348"/>
      <c r="G8" s="10">
        <v>42180000</v>
      </c>
      <c r="H8" s="10">
        <v>41273130</v>
      </c>
      <c r="I8" s="10">
        <v>906870</v>
      </c>
      <c r="J8" s="8" t="s">
        <v>3514</v>
      </c>
      <c r="K8" s="8" t="s">
        <v>3515</v>
      </c>
      <c r="L8" s="8" t="s">
        <v>3516</v>
      </c>
      <c r="M8" s="8"/>
    </row>
    <row r="9" spans="1:13" ht="46.5" customHeight="1">
      <c r="A9" s="347"/>
      <c r="B9" s="347"/>
      <c r="C9" s="347"/>
      <c r="D9" s="347"/>
      <c r="E9" s="5" t="s">
        <v>2872</v>
      </c>
      <c r="F9" s="347"/>
      <c r="G9" s="10">
        <v>1041043</v>
      </c>
      <c r="H9" s="10">
        <v>911224.94</v>
      </c>
      <c r="I9" s="10">
        <v>129818.06000000006</v>
      </c>
      <c r="J9" s="8" t="s">
        <v>1291</v>
      </c>
      <c r="K9" s="8" t="s">
        <v>3517</v>
      </c>
      <c r="L9" s="8" t="s">
        <v>3518</v>
      </c>
      <c r="M9" s="8"/>
    </row>
    <row r="10" spans="1:13" ht="62.25" customHeight="1">
      <c r="A10" s="8">
        <v>3</v>
      </c>
      <c r="B10" s="9" t="s">
        <v>3519</v>
      </c>
      <c r="C10" s="8" t="s">
        <v>1799</v>
      </c>
      <c r="D10" s="8" t="s">
        <v>3520</v>
      </c>
      <c r="E10" s="8" t="s">
        <v>2767</v>
      </c>
      <c r="F10" s="8">
        <v>883</v>
      </c>
      <c r="G10" s="10"/>
      <c r="H10" s="10"/>
      <c r="I10" s="10"/>
      <c r="J10" s="8"/>
      <c r="K10" s="8"/>
      <c r="L10" s="8"/>
      <c r="M10" s="8" t="s">
        <v>3521</v>
      </c>
    </row>
    <row r="11" spans="1:13" ht="61.5" customHeight="1">
      <c r="A11" s="8">
        <v>4</v>
      </c>
      <c r="B11" s="8" t="s">
        <v>3522</v>
      </c>
      <c r="C11" s="8" t="s">
        <v>3523</v>
      </c>
      <c r="D11" s="8" t="s">
        <v>2809</v>
      </c>
      <c r="E11" s="8" t="s">
        <v>2767</v>
      </c>
      <c r="F11" s="8">
        <v>393.25</v>
      </c>
      <c r="G11" s="10">
        <v>2726726.28</v>
      </c>
      <c r="H11" s="10">
        <v>2642957.97</v>
      </c>
      <c r="I11" s="10">
        <v>83768.31</v>
      </c>
      <c r="J11" s="10" t="s">
        <v>2589</v>
      </c>
      <c r="K11" s="10" t="s">
        <v>3524</v>
      </c>
      <c r="L11" s="10" t="s">
        <v>3525</v>
      </c>
      <c r="M11" s="8"/>
    </row>
    <row r="12" spans="1:13" ht="57.75" customHeight="1">
      <c r="A12" s="8">
        <v>0</v>
      </c>
      <c r="B12" s="8">
        <v>0</v>
      </c>
      <c r="C12" s="8">
        <v>0</v>
      </c>
      <c r="D12" s="8">
        <v>0</v>
      </c>
      <c r="E12" s="8">
        <v>0</v>
      </c>
      <c r="F12" s="8">
        <v>0</v>
      </c>
      <c r="G12" s="10">
        <v>5259509.63</v>
      </c>
      <c r="H12" s="10">
        <v>5033350.65</v>
      </c>
      <c r="I12" s="10">
        <v>226158.98</v>
      </c>
      <c r="J12" s="10" t="s">
        <v>2913</v>
      </c>
      <c r="K12" s="10" t="s">
        <v>3526</v>
      </c>
      <c r="L12" s="10" t="s">
        <v>3527</v>
      </c>
      <c r="M12" s="8"/>
    </row>
    <row r="13" spans="1:13" s="2" customFormat="1" ht="37.5" customHeight="1">
      <c r="A13" s="8">
        <v>6</v>
      </c>
      <c r="B13" s="9" t="s">
        <v>3528</v>
      </c>
      <c r="C13" s="8" t="s">
        <v>3529</v>
      </c>
      <c r="D13" s="8" t="s">
        <v>2900</v>
      </c>
      <c r="E13" s="8" t="s">
        <v>2767</v>
      </c>
      <c r="F13" s="8">
        <v>532.8</v>
      </c>
      <c r="G13" s="59">
        <v>3456676.82</v>
      </c>
      <c r="H13" s="10">
        <v>3305106.55</v>
      </c>
      <c r="I13" s="10">
        <f>G13-H13</f>
        <v>151570.27000000002</v>
      </c>
      <c r="J13" s="59" t="s">
        <v>2324</v>
      </c>
      <c r="K13" s="8" t="s">
        <v>3530</v>
      </c>
      <c r="L13" s="8" t="s">
        <v>3391</v>
      </c>
      <c r="M13" s="16"/>
    </row>
    <row r="14" spans="1:13" s="2" customFormat="1" ht="37.5" customHeight="1">
      <c r="A14" s="8">
        <v>7</v>
      </c>
      <c r="B14" s="9" t="s">
        <v>3483</v>
      </c>
      <c r="C14" s="8" t="s">
        <v>2734</v>
      </c>
      <c r="D14" s="8" t="s">
        <v>2802</v>
      </c>
      <c r="E14" s="8" t="s">
        <v>2767</v>
      </c>
      <c r="F14" s="8">
        <v>550</v>
      </c>
      <c r="G14" s="59">
        <v>2630185.27</v>
      </c>
      <c r="H14" s="10">
        <v>2556859.46</v>
      </c>
      <c r="I14" s="10">
        <f>G14-H14</f>
        <v>73325.81000000006</v>
      </c>
      <c r="J14" s="59" t="s">
        <v>3488</v>
      </c>
      <c r="K14" s="8" t="s">
        <v>3530</v>
      </c>
      <c r="L14" s="8" t="s">
        <v>3531</v>
      </c>
      <c r="M14" s="16"/>
    </row>
    <row r="15" spans="1:13" s="2" customFormat="1" ht="37.5" customHeight="1">
      <c r="A15" s="8">
        <v>8</v>
      </c>
      <c r="B15" s="9" t="s">
        <v>3532</v>
      </c>
      <c r="C15" s="8" t="s">
        <v>2734</v>
      </c>
      <c r="D15" s="8" t="s">
        <v>3533</v>
      </c>
      <c r="E15" s="8" t="s">
        <v>2767</v>
      </c>
      <c r="F15" s="8">
        <v>360</v>
      </c>
      <c r="G15" s="59">
        <v>2687678.44</v>
      </c>
      <c r="H15" s="10">
        <v>2601442.49</v>
      </c>
      <c r="I15" s="10">
        <f>G15-H15</f>
        <v>86235.94999999972</v>
      </c>
      <c r="J15" s="59" t="s">
        <v>3534</v>
      </c>
      <c r="K15" s="8" t="s">
        <v>3515</v>
      </c>
      <c r="L15" s="8" t="s">
        <v>3535</v>
      </c>
      <c r="M15" s="16"/>
    </row>
    <row r="16" spans="1:13" s="2" customFormat="1" ht="37.5" customHeight="1">
      <c r="A16" s="8">
        <v>9</v>
      </c>
      <c r="B16" s="9" t="s">
        <v>3536</v>
      </c>
      <c r="C16" s="8" t="s">
        <v>2734</v>
      </c>
      <c r="D16" s="8" t="s">
        <v>3533</v>
      </c>
      <c r="E16" s="8" t="s">
        <v>2767</v>
      </c>
      <c r="F16" s="8">
        <v>360</v>
      </c>
      <c r="G16" s="59">
        <v>2705527.03</v>
      </c>
      <c r="H16" s="10">
        <v>2597831.91</v>
      </c>
      <c r="I16" s="10">
        <f>G16-H16</f>
        <v>107695.11999999965</v>
      </c>
      <c r="J16" s="59" t="s">
        <v>3537</v>
      </c>
      <c r="K16" s="8" t="s">
        <v>3515</v>
      </c>
      <c r="L16" s="8" t="s">
        <v>3538</v>
      </c>
      <c r="M16" s="16"/>
    </row>
    <row r="17" spans="1:13" s="2" customFormat="1" ht="37.5" customHeight="1">
      <c r="A17" s="8">
        <v>10</v>
      </c>
      <c r="B17" s="8" t="s">
        <v>3539</v>
      </c>
      <c r="C17" s="8" t="s">
        <v>1454</v>
      </c>
      <c r="D17" s="8" t="s">
        <v>3520</v>
      </c>
      <c r="E17" s="8" t="s">
        <v>2767</v>
      </c>
      <c r="F17" s="8">
        <v>658.1</v>
      </c>
      <c r="G17" s="59">
        <v>4195890.09</v>
      </c>
      <c r="H17" s="10">
        <v>4095766.98</v>
      </c>
      <c r="I17" s="10">
        <v>100123.11</v>
      </c>
      <c r="J17" s="82" t="s">
        <v>2992</v>
      </c>
      <c r="K17" s="8" t="s">
        <v>3416</v>
      </c>
      <c r="L17" s="8" t="s">
        <v>3540</v>
      </c>
      <c r="M17" s="16"/>
    </row>
    <row r="18" spans="1:13" s="2" customFormat="1" ht="37.5" customHeight="1">
      <c r="A18" s="8">
        <v>11</v>
      </c>
      <c r="B18" s="8" t="s">
        <v>3541</v>
      </c>
      <c r="C18" s="8" t="s">
        <v>1690</v>
      </c>
      <c r="D18" s="8" t="str">
        <f>$D$13</f>
        <v>广州市恒茂建设监理有限公司</v>
      </c>
      <c r="E18" s="8" t="s">
        <v>2767</v>
      </c>
      <c r="F18" s="8">
        <v>182.65</v>
      </c>
      <c r="G18" s="59">
        <v>813685.39</v>
      </c>
      <c r="H18" s="10">
        <v>790045</v>
      </c>
      <c r="I18" s="10">
        <v>23640.39</v>
      </c>
      <c r="J18" s="82" t="s">
        <v>3542</v>
      </c>
      <c r="K18" s="84" t="s">
        <v>3543</v>
      </c>
      <c r="L18" s="8" t="s">
        <v>3544</v>
      </c>
      <c r="M18" s="16"/>
    </row>
    <row r="19" spans="1:13" ht="48" customHeight="1">
      <c r="A19" s="8">
        <v>12</v>
      </c>
      <c r="B19" s="8" t="s">
        <v>3545</v>
      </c>
      <c r="C19" s="8" t="s">
        <v>2734</v>
      </c>
      <c r="D19" s="8" t="s">
        <v>2802</v>
      </c>
      <c r="E19" s="8" t="s">
        <v>2767</v>
      </c>
      <c r="F19" s="82">
        <v>500</v>
      </c>
      <c r="G19" s="82">
        <v>2828658.72</v>
      </c>
      <c r="H19" s="10">
        <v>2698765.29</v>
      </c>
      <c r="I19" s="10">
        <v>129893.43</v>
      </c>
      <c r="J19" s="59" t="s">
        <v>3546</v>
      </c>
      <c r="K19" s="8" t="s">
        <v>3547</v>
      </c>
      <c r="L19" s="8" t="s">
        <v>3548</v>
      </c>
      <c r="M19" s="16"/>
    </row>
    <row r="20" spans="1:13" ht="48" customHeight="1">
      <c r="A20" s="83">
        <v>13</v>
      </c>
      <c r="B20" s="84" t="s">
        <v>3549</v>
      </c>
      <c r="C20" s="84" t="s">
        <v>2734</v>
      </c>
      <c r="D20" s="84" t="s">
        <v>3520</v>
      </c>
      <c r="E20" s="84" t="s">
        <v>2767</v>
      </c>
      <c r="F20" s="84">
        <v>432</v>
      </c>
      <c r="G20" s="85">
        <v>2150207.05</v>
      </c>
      <c r="H20" s="86">
        <v>2054696.7</v>
      </c>
      <c r="I20" s="86">
        <v>95510.35</v>
      </c>
      <c r="J20" s="89" t="s">
        <v>3550</v>
      </c>
      <c r="K20" s="84" t="s">
        <v>3543</v>
      </c>
      <c r="L20" s="84" t="s">
        <v>3551</v>
      </c>
      <c r="M20" s="90"/>
    </row>
    <row r="21" spans="1:13" ht="48" customHeight="1">
      <c r="A21" s="84">
        <v>14</v>
      </c>
      <c r="B21" s="84" t="s">
        <v>3552</v>
      </c>
      <c r="C21" s="84" t="s">
        <v>2734</v>
      </c>
      <c r="D21" s="84" t="s">
        <v>1291</v>
      </c>
      <c r="E21" s="84" t="s">
        <v>2767</v>
      </c>
      <c r="F21" s="84">
        <v>500</v>
      </c>
      <c r="G21" s="85">
        <v>2259076.75</v>
      </c>
      <c r="H21" s="86">
        <v>2187661.87</v>
      </c>
      <c r="I21" s="86">
        <v>71414.88</v>
      </c>
      <c r="J21" s="89" t="s">
        <v>3553</v>
      </c>
      <c r="K21" s="84" t="s">
        <v>3554</v>
      </c>
      <c r="L21" s="84" t="s">
        <v>3555</v>
      </c>
      <c r="M21" s="90"/>
    </row>
    <row r="22" spans="1:13" ht="48" customHeight="1">
      <c r="A22" s="83">
        <v>15</v>
      </c>
      <c r="B22" s="84" t="s">
        <v>3556</v>
      </c>
      <c r="C22" s="84" t="s">
        <v>2734</v>
      </c>
      <c r="D22" s="84" t="s">
        <v>3533</v>
      </c>
      <c r="E22" s="84" t="s">
        <v>2767</v>
      </c>
      <c r="F22" s="84">
        <v>562</v>
      </c>
      <c r="G22" s="85">
        <v>3442248.27</v>
      </c>
      <c r="H22" s="87">
        <v>3330515.5</v>
      </c>
      <c r="I22" s="86">
        <v>111732.77</v>
      </c>
      <c r="J22" s="89" t="s">
        <v>3557</v>
      </c>
      <c r="K22" s="84" t="s">
        <v>3558</v>
      </c>
      <c r="L22" s="84" t="s">
        <v>3559</v>
      </c>
      <c r="M22" s="90"/>
    </row>
    <row r="23" spans="1:13" ht="48" customHeight="1">
      <c r="A23" s="84">
        <v>16</v>
      </c>
      <c r="B23" s="84" t="s">
        <v>3560</v>
      </c>
      <c r="C23" s="84" t="s">
        <v>2734</v>
      </c>
      <c r="D23" s="84" t="s">
        <v>3561</v>
      </c>
      <c r="E23" s="84" t="s">
        <v>2767</v>
      </c>
      <c r="F23" s="84">
        <v>288</v>
      </c>
      <c r="G23" s="85">
        <v>2259076.75</v>
      </c>
      <c r="H23" s="86">
        <v>1484473.57</v>
      </c>
      <c r="I23" s="86">
        <v>774603.18</v>
      </c>
      <c r="J23" s="89" t="s">
        <v>3562</v>
      </c>
      <c r="K23" s="84" t="s">
        <v>3563</v>
      </c>
      <c r="L23" s="84" t="s">
        <v>3564</v>
      </c>
      <c r="M23" s="90"/>
    </row>
    <row r="24" spans="1:13" ht="48" customHeight="1">
      <c r="A24" s="83">
        <v>17</v>
      </c>
      <c r="B24" s="84" t="s">
        <v>3565</v>
      </c>
      <c r="C24" s="84" t="s">
        <v>3566</v>
      </c>
      <c r="D24" s="8" t="str">
        <f>$D$13</f>
        <v>广州市恒茂建设监理有限公司</v>
      </c>
      <c r="E24" s="84" t="s">
        <v>2767</v>
      </c>
      <c r="F24" s="84">
        <v>189.21</v>
      </c>
      <c r="G24" s="85">
        <v>943624.88</v>
      </c>
      <c r="H24" s="86">
        <v>901387.78</v>
      </c>
      <c r="I24" s="86">
        <v>42237.1</v>
      </c>
      <c r="J24" s="89" t="s">
        <v>2843</v>
      </c>
      <c r="K24" s="84" t="s">
        <v>3563</v>
      </c>
      <c r="L24" s="84" t="s">
        <v>3567</v>
      </c>
      <c r="M24" s="90"/>
    </row>
    <row r="25" spans="1:13" ht="48" customHeight="1">
      <c r="A25" s="84">
        <v>18</v>
      </c>
      <c r="B25" s="84" t="s">
        <v>3568</v>
      </c>
      <c r="C25" s="84" t="s">
        <v>2734</v>
      </c>
      <c r="D25" s="8" t="s">
        <v>2544</v>
      </c>
      <c r="E25" s="84" t="s">
        <v>2767</v>
      </c>
      <c r="F25" s="84">
        <v>816</v>
      </c>
      <c r="G25" s="85">
        <v>5272793.64</v>
      </c>
      <c r="H25" s="14">
        <v>5079969.47</v>
      </c>
      <c r="I25" s="14">
        <v>192824.17</v>
      </c>
      <c r="J25" s="14" t="s">
        <v>3569</v>
      </c>
      <c r="K25" s="84" t="s">
        <v>3570</v>
      </c>
      <c r="L25" s="84" t="s">
        <v>3571</v>
      </c>
      <c r="M25" s="90"/>
    </row>
    <row r="26" spans="1:13" ht="48" customHeight="1">
      <c r="A26" s="83">
        <v>19</v>
      </c>
      <c r="B26" s="84" t="s">
        <v>3572</v>
      </c>
      <c r="C26" s="84" t="s">
        <v>2734</v>
      </c>
      <c r="D26" s="8" t="s">
        <v>3573</v>
      </c>
      <c r="E26" s="84" t="s">
        <v>2767</v>
      </c>
      <c r="F26" s="84">
        <v>1400</v>
      </c>
      <c r="G26" s="85">
        <v>10335277.97</v>
      </c>
      <c r="H26" s="15">
        <v>9969137.1</v>
      </c>
      <c r="I26" s="15">
        <v>366140.87</v>
      </c>
      <c r="J26" s="15" t="s">
        <v>3177</v>
      </c>
      <c r="K26" s="84" t="s">
        <v>3574</v>
      </c>
      <c r="L26" s="84" t="s">
        <v>3575</v>
      </c>
      <c r="M26" s="90"/>
    </row>
    <row r="27" spans="1:13" ht="48" customHeight="1">
      <c r="A27" s="84">
        <v>20</v>
      </c>
      <c r="B27" s="8" t="s">
        <v>2995</v>
      </c>
      <c r="C27" s="8" t="s">
        <v>2996</v>
      </c>
      <c r="D27" s="8" t="s">
        <v>2835</v>
      </c>
      <c r="E27" s="8" t="s">
        <v>2767</v>
      </c>
      <c r="F27" s="59">
        <v>15380.73</v>
      </c>
      <c r="G27" s="10">
        <v>70178120.71</v>
      </c>
      <c r="H27" s="10">
        <v>67776227.11</v>
      </c>
      <c r="I27" s="10">
        <v>2401893.6</v>
      </c>
      <c r="J27" s="8" t="s">
        <v>3576</v>
      </c>
      <c r="K27" s="8" t="s">
        <v>3508</v>
      </c>
      <c r="L27" s="8" t="s">
        <v>3577</v>
      </c>
      <c r="M27" s="90"/>
    </row>
    <row r="28" spans="1:13" ht="48" customHeight="1">
      <c r="A28" s="84">
        <v>21</v>
      </c>
      <c r="B28" s="8" t="s">
        <v>3578</v>
      </c>
      <c r="C28" s="8" t="s">
        <v>3579</v>
      </c>
      <c r="D28" s="8" t="str">
        <f>$D$7</f>
        <v>惠州市建佳造价咨询事务所有限公司</v>
      </c>
      <c r="E28" s="8" t="s">
        <v>2767</v>
      </c>
      <c r="F28" s="59">
        <v>280</v>
      </c>
      <c r="G28" s="10">
        <v>967513.82</v>
      </c>
      <c r="H28" s="10">
        <v>929825.03</v>
      </c>
      <c r="I28" s="10">
        <v>37688.79</v>
      </c>
      <c r="J28" s="8" t="s">
        <v>3580</v>
      </c>
      <c r="K28" s="8" t="s">
        <v>3581</v>
      </c>
      <c r="L28" s="8" t="s">
        <v>3582</v>
      </c>
      <c r="M28" s="90"/>
    </row>
    <row r="29" spans="1:13" ht="48" customHeight="1">
      <c r="A29" s="84">
        <v>22</v>
      </c>
      <c r="B29" s="8" t="s">
        <v>3583</v>
      </c>
      <c r="C29" s="84" t="s">
        <v>2734</v>
      </c>
      <c r="D29" s="8" t="s">
        <v>3584</v>
      </c>
      <c r="E29" s="8" t="s">
        <v>2767</v>
      </c>
      <c r="F29" s="59">
        <v>380</v>
      </c>
      <c r="G29" s="10">
        <v>2329587.69</v>
      </c>
      <c r="H29" s="10">
        <v>2224993.31</v>
      </c>
      <c r="I29" s="10">
        <v>104594.38</v>
      </c>
      <c r="J29" s="8" t="s">
        <v>850</v>
      </c>
      <c r="K29" s="8" t="s">
        <v>3585</v>
      </c>
      <c r="L29" s="8" t="s">
        <v>3586</v>
      </c>
      <c r="M29" s="90"/>
    </row>
    <row r="30" spans="1:13" ht="48" customHeight="1">
      <c r="A30" s="84">
        <v>23</v>
      </c>
      <c r="B30" s="8" t="s">
        <v>3587</v>
      </c>
      <c r="C30" s="84" t="s">
        <v>2734</v>
      </c>
      <c r="D30" s="8" t="s">
        <v>3584</v>
      </c>
      <c r="E30" s="8" t="s">
        <v>2767</v>
      </c>
      <c r="F30" s="84">
        <v>210</v>
      </c>
      <c r="G30" s="85">
        <v>1451292.85</v>
      </c>
      <c r="H30" s="10">
        <v>1451292.85</v>
      </c>
      <c r="I30" s="10">
        <v>1451292.85</v>
      </c>
      <c r="J30" s="14" t="s">
        <v>3588</v>
      </c>
      <c r="K30" s="8" t="s">
        <v>3585</v>
      </c>
      <c r="L30" s="8" t="s">
        <v>3589</v>
      </c>
      <c r="M30" s="90"/>
    </row>
    <row r="31" spans="1:13" ht="48" customHeight="1">
      <c r="A31" s="84">
        <v>24</v>
      </c>
      <c r="B31" s="8" t="s">
        <v>3590</v>
      </c>
      <c r="C31" s="8" t="s">
        <v>3591</v>
      </c>
      <c r="D31" s="8" t="s">
        <v>2835</v>
      </c>
      <c r="E31" s="8" t="s">
        <v>2767</v>
      </c>
      <c r="F31" s="8"/>
      <c r="G31" s="10">
        <v>182237.78</v>
      </c>
      <c r="H31" s="88">
        <v>176339.22</v>
      </c>
      <c r="I31" s="88">
        <v>5898.56</v>
      </c>
      <c r="J31" s="91" t="s">
        <v>281</v>
      </c>
      <c r="K31" s="8" t="s">
        <v>3592</v>
      </c>
      <c r="L31" s="8" t="s">
        <v>3593</v>
      </c>
      <c r="M31" s="90"/>
    </row>
    <row r="32" spans="1:13" ht="48" customHeight="1">
      <c r="A32" s="438">
        <v>25</v>
      </c>
      <c r="B32" s="346" t="s">
        <v>3594</v>
      </c>
      <c r="C32" s="438" t="s">
        <v>1728</v>
      </c>
      <c r="D32" s="346" t="s">
        <v>2544</v>
      </c>
      <c r="E32" s="8"/>
      <c r="F32" s="438">
        <v>273.6</v>
      </c>
      <c r="G32" s="443">
        <v>1007212.18</v>
      </c>
      <c r="H32" s="440" t="s">
        <v>323</v>
      </c>
      <c r="I32" s="440" t="s">
        <v>323</v>
      </c>
      <c r="J32" s="440" t="s">
        <v>323</v>
      </c>
      <c r="K32" s="8" t="s">
        <v>3548</v>
      </c>
      <c r="L32" s="8" t="s">
        <v>3595</v>
      </c>
      <c r="M32" s="90" t="s">
        <v>3506</v>
      </c>
    </row>
    <row r="33" spans="1:13" ht="66" customHeight="1">
      <c r="A33" s="439"/>
      <c r="B33" s="347"/>
      <c r="C33" s="439"/>
      <c r="D33" s="347"/>
      <c r="E33" s="8" t="s">
        <v>2767</v>
      </c>
      <c r="F33" s="439"/>
      <c r="G33" s="444"/>
      <c r="H33" s="441"/>
      <c r="I33" s="441"/>
      <c r="J33" s="441"/>
      <c r="K33" s="8" t="s">
        <v>3596</v>
      </c>
      <c r="L33" s="8" t="s">
        <v>3597</v>
      </c>
      <c r="M33" s="90" t="s">
        <v>3507</v>
      </c>
    </row>
    <row r="34" spans="1:13" ht="32.25" customHeight="1">
      <c r="A34" s="344" t="s">
        <v>3598</v>
      </c>
      <c r="B34" s="345"/>
      <c r="C34" s="15"/>
      <c r="D34" s="15"/>
      <c r="E34" s="14"/>
      <c r="F34" s="15">
        <f>SUM(F4:F24)</f>
        <v>23440.23</v>
      </c>
      <c r="G34" s="45"/>
      <c r="H34" s="45"/>
      <c r="I34" s="45"/>
      <c r="J34" s="15"/>
      <c r="K34" s="15"/>
      <c r="L34" s="15"/>
      <c r="M34" s="16"/>
    </row>
    <row r="35" spans="10:12" ht="14.25">
      <c r="J35" s="2" t="s">
        <v>3599</v>
      </c>
      <c r="L35" s="2" t="s">
        <v>3502</v>
      </c>
    </row>
  </sheetData>
  <sheetProtection/>
  <mergeCells count="28">
    <mergeCell ref="I4:I6"/>
    <mergeCell ref="I32:I33"/>
    <mergeCell ref="J4:J6"/>
    <mergeCell ref="J32:J33"/>
    <mergeCell ref="F4:F6"/>
    <mergeCell ref="F7:F9"/>
    <mergeCell ref="F32:F33"/>
    <mergeCell ref="G4:G6"/>
    <mergeCell ref="G32:G33"/>
    <mergeCell ref="H4:H6"/>
    <mergeCell ref="H32:H33"/>
    <mergeCell ref="C7:C9"/>
    <mergeCell ref="C32:C33"/>
    <mergeCell ref="D4:D6"/>
    <mergeCell ref="D7:D9"/>
    <mergeCell ref="D32:D33"/>
    <mergeCell ref="E4:E6"/>
    <mergeCell ref="E7:E8"/>
    <mergeCell ref="A1:M1"/>
    <mergeCell ref="A2:M2"/>
    <mergeCell ref="A34:B34"/>
    <mergeCell ref="A4:A6"/>
    <mergeCell ref="A7:A9"/>
    <mergeCell ref="A32:A33"/>
    <mergeCell ref="B4:B6"/>
    <mergeCell ref="B7:B9"/>
    <mergeCell ref="B32:B33"/>
    <mergeCell ref="C4:C6"/>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S11"/>
  <sheetViews>
    <sheetView workbookViewId="0" topLeftCell="D1">
      <selection activeCell="B5" sqref="B5:B8"/>
    </sheetView>
  </sheetViews>
  <sheetFormatPr defaultColWidth="9.00390625" defaultRowHeight="13.5"/>
  <cols>
    <col min="1" max="1" width="4.25390625" style="1" customWidth="1"/>
    <col min="2" max="2" width="10.50390625" style="2" customWidth="1"/>
    <col min="3" max="3" width="9.00390625" style="1" customWidth="1"/>
    <col min="4" max="4" width="24.375" style="1" customWidth="1"/>
    <col min="5" max="5" width="9.875" style="1" customWidth="1"/>
    <col min="6" max="6" width="8.75390625" style="2" customWidth="1"/>
    <col min="7" max="7" width="13.875" style="1" customWidth="1"/>
    <col min="8" max="8" width="13.00390625" style="1" customWidth="1"/>
    <col min="9" max="9" width="14.25390625" style="2" customWidth="1"/>
    <col min="10" max="10" width="16.75390625" style="2" customWidth="1"/>
    <col min="11" max="11" width="10.00390625" style="1" customWidth="1"/>
    <col min="12" max="12" width="5.75390625" style="1" customWidth="1"/>
    <col min="13" max="13" width="17.00390625" style="1" customWidth="1"/>
    <col min="14" max="14" width="9.00390625" style="1" customWidth="1"/>
    <col min="15" max="15" width="10.875" style="1" customWidth="1"/>
    <col min="16" max="16" width="5.50390625" style="2" customWidth="1"/>
    <col min="17" max="17" width="6.00390625" style="2" customWidth="1"/>
    <col min="18" max="18" width="5.25390625" style="2" customWidth="1"/>
    <col min="19" max="19" width="7.125" style="2" customWidth="1"/>
    <col min="20" max="16384" width="9.00390625" style="1" customWidth="1"/>
  </cols>
  <sheetData>
    <row r="1" spans="1:19" ht="33.75" customHeight="1">
      <c r="A1" s="445" t="s">
        <v>3600</v>
      </c>
      <c r="B1" s="445"/>
      <c r="C1" s="445"/>
      <c r="D1" s="445"/>
      <c r="E1" s="445"/>
      <c r="F1" s="445"/>
      <c r="G1" s="445"/>
      <c r="H1" s="445"/>
      <c r="I1" s="445"/>
      <c r="J1" s="445"/>
      <c r="K1" s="445"/>
      <c r="L1" s="445"/>
      <c r="M1" s="445"/>
      <c r="N1" s="445"/>
      <c r="O1" s="445"/>
      <c r="P1" s="445"/>
      <c r="Q1" s="445"/>
      <c r="R1" s="445"/>
      <c r="S1" s="445"/>
    </row>
    <row r="2" spans="1:19" ht="19.5" customHeight="1">
      <c r="A2" s="196" t="s">
        <v>1</v>
      </c>
      <c r="B2" s="270" t="s">
        <v>2</v>
      </c>
      <c r="C2" s="270" t="s">
        <v>3</v>
      </c>
      <c r="D2" s="270"/>
      <c r="E2" s="270" t="s">
        <v>3601</v>
      </c>
      <c r="F2" s="270" t="s">
        <v>3602</v>
      </c>
      <c r="G2" s="270" t="s">
        <v>6</v>
      </c>
      <c r="H2" s="196" t="s">
        <v>3603</v>
      </c>
      <c r="I2" s="270" t="s">
        <v>8</v>
      </c>
      <c r="J2" s="47" t="s">
        <v>3604</v>
      </c>
      <c r="K2" s="196" t="s">
        <v>10</v>
      </c>
      <c r="L2" s="196" t="s">
        <v>11</v>
      </c>
      <c r="M2" s="270" t="s">
        <v>12</v>
      </c>
      <c r="N2" s="270"/>
      <c r="O2" s="196" t="s">
        <v>13</v>
      </c>
      <c r="P2" s="270" t="s">
        <v>14</v>
      </c>
      <c r="Q2" s="270" t="s">
        <v>15</v>
      </c>
      <c r="R2" s="270"/>
      <c r="S2" s="270"/>
    </row>
    <row r="3" spans="1:19" ht="48">
      <c r="A3" s="196"/>
      <c r="B3" s="270"/>
      <c r="C3" s="270"/>
      <c r="D3" s="270"/>
      <c r="E3" s="270"/>
      <c r="F3" s="270"/>
      <c r="G3" s="270"/>
      <c r="H3" s="196"/>
      <c r="I3" s="270"/>
      <c r="J3" s="47" t="s">
        <v>16</v>
      </c>
      <c r="K3" s="196"/>
      <c r="L3" s="196"/>
      <c r="M3" s="47" t="s">
        <v>17</v>
      </c>
      <c r="N3" s="48" t="s">
        <v>3605</v>
      </c>
      <c r="O3" s="196"/>
      <c r="P3" s="270"/>
      <c r="Q3" s="47" t="s">
        <v>19</v>
      </c>
      <c r="R3" s="47" t="s">
        <v>20</v>
      </c>
      <c r="S3" s="47" t="s">
        <v>3606</v>
      </c>
    </row>
    <row r="4" spans="1:19" ht="24" customHeight="1">
      <c r="A4" s="197" t="s">
        <v>3607</v>
      </c>
      <c r="B4" s="446"/>
      <c r="C4" s="197"/>
      <c r="D4" s="197"/>
      <c r="E4" s="24"/>
      <c r="F4" s="12"/>
      <c r="G4" s="24"/>
      <c r="H4" s="24"/>
      <c r="I4" s="12"/>
      <c r="J4" s="12"/>
      <c r="K4" s="24"/>
      <c r="L4" s="24"/>
      <c r="M4" s="24"/>
      <c r="N4" s="24"/>
      <c r="O4" s="24"/>
      <c r="P4" s="12"/>
      <c r="Q4" s="12"/>
      <c r="R4" s="12"/>
      <c r="S4" s="12"/>
    </row>
    <row r="5" spans="1:19" ht="41.25" customHeight="1">
      <c r="A5" s="183">
        <v>1</v>
      </c>
      <c r="B5" s="201" t="s">
        <v>3608</v>
      </c>
      <c r="C5" s="24" t="s">
        <v>22</v>
      </c>
      <c r="D5" s="24" t="s">
        <v>136</v>
      </c>
      <c r="E5" s="183">
        <v>319.71</v>
      </c>
      <c r="F5" s="220"/>
      <c r="G5" s="202" t="s">
        <v>358</v>
      </c>
      <c r="H5" s="24" t="s">
        <v>3406</v>
      </c>
      <c r="I5" s="207"/>
      <c r="J5" s="207">
        <v>5845577</v>
      </c>
      <c r="K5" s="24" t="s">
        <v>229</v>
      </c>
      <c r="L5" s="183"/>
      <c r="M5" s="202" t="s">
        <v>3609</v>
      </c>
      <c r="N5" s="201">
        <v>544.08</v>
      </c>
      <c r="O5" s="202" t="s">
        <v>3610</v>
      </c>
      <c r="P5" s="201">
        <v>200</v>
      </c>
      <c r="Q5" s="201"/>
      <c r="R5" s="201"/>
      <c r="S5" s="201"/>
    </row>
    <row r="6" spans="1:19" ht="41.25" customHeight="1">
      <c r="A6" s="183"/>
      <c r="B6" s="201"/>
      <c r="C6" s="24" t="s">
        <v>33</v>
      </c>
      <c r="D6" s="24" t="s">
        <v>1201</v>
      </c>
      <c r="E6" s="183"/>
      <c r="F6" s="183"/>
      <c r="G6" s="202"/>
      <c r="H6" s="202" t="s">
        <v>363</v>
      </c>
      <c r="I6" s="207"/>
      <c r="J6" s="207"/>
      <c r="K6" s="24" t="s">
        <v>364</v>
      </c>
      <c r="L6" s="183"/>
      <c r="M6" s="202"/>
      <c r="N6" s="201"/>
      <c r="O6" s="202"/>
      <c r="P6" s="201"/>
      <c r="Q6" s="201"/>
      <c r="R6" s="201"/>
      <c r="S6" s="201"/>
    </row>
    <row r="7" spans="1:19" ht="41.25" customHeight="1">
      <c r="A7" s="183"/>
      <c r="B7" s="201"/>
      <c r="C7" s="24" t="s">
        <v>39</v>
      </c>
      <c r="D7" s="24" t="s">
        <v>40</v>
      </c>
      <c r="E7" s="183"/>
      <c r="F7" s="183"/>
      <c r="G7" s="202"/>
      <c r="H7" s="202"/>
      <c r="I7" s="207"/>
      <c r="J7" s="207"/>
      <c r="K7" s="24" t="s">
        <v>365</v>
      </c>
      <c r="L7" s="183"/>
      <c r="M7" s="202"/>
      <c r="N7" s="201"/>
      <c r="O7" s="202"/>
      <c r="P7" s="201"/>
      <c r="Q7" s="201"/>
      <c r="R7" s="201"/>
      <c r="S7" s="201"/>
    </row>
    <row r="8" spans="1:19" ht="41.25" customHeight="1">
      <c r="A8" s="184"/>
      <c r="B8" s="201"/>
      <c r="C8" s="24" t="s">
        <v>41</v>
      </c>
      <c r="D8" s="24" t="s">
        <v>42</v>
      </c>
      <c r="E8" s="184"/>
      <c r="F8" s="184"/>
      <c r="G8" s="202"/>
      <c r="H8" s="202"/>
      <c r="I8" s="207"/>
      <c r="J8" s="207"/>
      <c r="K8" s="24" t="s">
        <v>366</v>
      </c>
      <c r="L8" s="184"/>
      <c r="M8" s="202"/>
      <c r="N8" s="201"/>
      <c r="O8" s="202"/>
      <c r="P8" s="201"/>
      <c r="Q8" s="201"/>
      <c r="R8" s="201"/>
      <c r="S8" s="201"/>
    </row>
    <row r="9" spans="1:19" ht="33" customHeight="1">
      <c r="A9" s="221" t="s">
        <v>3611</v>
      </c>
      <c r="B9" s="222"/>
      <c r="C9" s="222"/>
      <c r="D9" s="223"/>
      <c r="E9" s="12">
        <f>SUM(E5:E8)</f>
        <v>319.71</v>
      </c>
      <c r="F9" s="12"/>
      <c r="G9" s="24"/>
      <c r="H9" s="24"/>
      <c r="I9" s="42"/>
      <c r="J9" s="42">
        <f>SUM(J5:J8)</f>
        <v>5845577</v>
      </c>
      <c r="K9" s="24"/>
      <c r="L9" s="24"/>
      <c r="M9" s="24"/>
      <c r="N9" s="12">
        <f>SUM(N5:N8)</f>
        <v>544.08</v>
      </c>
      <c r="O9" s="24"/>
      <c r="P9" s="12"/>
      <c r="Q9" s="12"/>
      <c r="R9" s="12"/>
      <c r="S9" s="12"/>
    </row>
    <row r="10" spans="1:19" ht="37.5" customHeight="1">
      <c r="A10" s="220" t="s">
        <v>3612</v>
      </c>
      <c r="B10" s="220"/>
      <c r="C10" s="220"/>
      <c r="D10" s="220"/>
      <c r="E10" s="21">
        <f>SUM(E5:E8)</f>
        <v>319.71</v>
      </c>
      <c r="F10" s="21"/>
      <c r="G10" s="23"/>
      <c r="H10" s="23"/>
      <c r="I10" s="21"/>
      <c r="J10" s="39">
        <f>SUM(J5:J8)</f>
        <v>5845577</v>
      </c>
      <c r="K10" s="23"/>
      <c r="L10" s="23"/>
      <c r="M10" s="23"/>
      <c r="N10" s="21">
        <f>SUM(N5:N8)</f>
        <v>544.08</v>
      </c>
      <c r="O10" s="23"/>
      <c r="P10" s="21"/>
      <c r="Q10" s="21"/>
      <c r="R10" s="21"/>
      <c r="S10" s="21"/>
    </row>
    <row r="11" spans="1:19" ht="14.25">
      <c r="A11" s="55"/>
      <c r="B11" s="31"/>
      <c r="C11" s="55"/>
      <c r="D11" s="55"/>
      <c r="E11" s="55"/>
      <c r="F11" s="31"/>
      <c r="G11" s="55"/>
      <c r="H11" s="55"/>
      <c r="I11" s="31"/>
      <c r="J11" s="31"/>
      <c r="K11" s="447" t="s">
        <v>3613</v>
      </c>
      <c r="L11" s="447"/>
      <c r="M11" s="447"/>
      <c r="N11" s="447" t="s">
        <v>1923</v>
      </c>
      <c r="O11" s="447"/>
      <c r="P11" s="448"/>
      <c r="Q11" s="448"/>
      <c r="R11" s="448"/>
      <c r="S11" s="448"/>
    </row>
  </sheetData>
  <sheetProtection/>
  <mergeCells count="36">
    <mergeCell ref="Q5:Q8"/>
    <mergeCell ref="R5:R8"/>
    <mergeCell ref="S5:S8"/>
    <mergeCell ref="C2:D3"/>
    <mergeCell ref="M5:M8"/>
    <mergeCell ref="N5:N8"/>
    <mergeCell ref="O2:O3"/>
    <mergeCell ref="O5:O8"/>
    <mergeCell ref="P2:P3"/>
    <mergeCell ref="P5:P8"/>
    <mergeCell ref="I2:I3"/>
    <mergeCell ref="I5:I8"/>
    <mergeCell ref="J5:J8"/>
    <mergeCell ref="K2:K3"/>
    <mergeCell ref="L2:L3"/>
    <mergeCell ref="L5:L8"/>
    <mergeCell ref="K11:M11"/>
    <mergeCell ref="N11:S11"/>
    <mergeCell ref="A2:A3"/>
    <mergeCell ref="A5:A8"/>
    <mergeCell ref="B2:B3"/>
    <mergeCell ref="B5:B8"/>
    <mergeCell ref="E2:E3"/>
    <mergeCell ref="E5:E8"/>
    <mergeCell ref="F2:F3"/>
    <mergeCell ref="F5:F8"/>
    <mergeCell ref="A1:S1"/>
    <mergeCell ref="M2:N2"/>
    <mergeCell ref="Q2:S2"/>
    <mergeCell ref="A4:D4"/>
    <mergeCell ref="A9:D9"/>
    <mergeCell ref="A10:D10"/>
    <mergeCell ref="G2:G3"/>
    <mergeCell ref="G5:G8"/>
    <mergeCell ref="H2:H3"/>
    <mergeCell ref="H6:H8"/>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S150"/>
  <sheetViews>
    <sheetView workbookViewId="0" topLeftCell="E144">
      <selection activeCell="N145" sqref="N145:N148"/>
    </sheetView>
  </sheetViews>
  <sheetFormatPr defaultColWidth="9.00390625" defaultRowHeight="13.5"/>
  <cols>
    <col min="1" max="1" width="3.25390625" style="149" customWidth="1"/>
    <col min="2" max="2" width="10.625" style="150" customWidth="1"/>
    <col min="3" max="3" width="11.25390625" style="150" customWidth="1"/>
    <col min="4" max="4" width="25.125" style="149" customWidth="1"/>
    <col min="5" max="5" width="10.875" style="149" customWidth="1"/>
    <col min="6" max="6" width="6.625" style="150" customWidth="1"/>
    <col min="7" max="7" width="17.875" style="149" customWidth="1"/>
    <col min="8" max="8" width="13.25390625" style="149" customWidth="1"/>
    <col min="9" max="9" width="15.125" style="149" customWidth="1"/>
    <col min="10" max="10" width="16.375" style="149" customWidth="1"/>
    <col min="11" max="11" width="11.875" style="149" customWidth="1"/>
    <col min="12" max="12" width="5.00390625" style="149" customWidth="1"/>
    <col min="13" max="13" width="6.25390625" style="149" customWidth="1"/>
    <col min="14" max="14" width="14.375" style="149" customWidth="1"/>
    <col min="15" max="15" width="5.50390625" style="149" customWidth="1"/>
    <col min="16" max="16" width="4.75390625" style="149" customWidth="1"/>
    <col min="17" max="17" width="5.125" style="150" customWidth="1"/>
    <col min="18" max="18" width="3.50390625" style="149" customWidth="1"/>
    <col min="19" max="19" width="5.125" style="150" customWidth="1"/>
    <col min="20" max="20" width="9.00390625" style="149" hidden="1" customWidth="1"/>
    <col min="21" max="16384" width="9.00390625" style="149" customWidth="1"/>
  </cols>
  <sheetData>
    <row r="1" spans="1:19" ht="25.5">
      <c r="A1" s="36"/>
      <c r="B1" s="449" t="s">
        <v>3614</v>
      </c>
      <c r="C1" s="449"/>
      <c r="D1" s="449"/>
      <c r="E1" s="449"/>
      <c r="F1" s="449"/>
      <c r="G1" s="449"/>
      <c r="H1" s="449"/>
      <c r="I1" s="449"/>
      <c r="J1" s="449"/>
      <c r="K1" s="449"/>
      <c r="L1" s="449"/>
      <c r="M1" s="449"/>
      <c r="N1" s="449"/>
      <c r="O1" s="449"/>
      <c r="P1" s="449"/>
      <c r="Q1" s="449"/>
      <c r="R1" s="449"/>
      <c r="S1" s="449"/>
    </row>
    <row r="2" spans="1:19" ht="27" customHeight="1">
      <c r="A2" s="353" t="s">
        <v>1</v>
      </c>
      <c r="B2" s="164" t="s">
        <v>2</v>
      </c>
      <c r="C2" s="164" t="s">
        <v>3</v>
      </c>
      <c r="D2" s="353"/>
      <c r="E2" s="353" t="s">
        <v>4</v>
      </c>
      <c r="F2" s="164" t="s">
        <v>5</v>
      </c>
      <c r="G2" s="353" t="s">
        <v>6</v>
      </c>
      <c r="H2" s="353" t="s">
        <v>7</v>
      </c>
      <c r="I2" s="19" t="s">
        <v>1925</v>
      </c>
      <c r="J2" s="19" t="s">
        <v>9</v>
      </c>
      <c r="K2" s="353" t="s">
        <v>10</v>
      </c>
      <c r="L2" s="353" t="s">
        <v>11</v>
      </c>
      <c r="M2" s="353" t="s">
        <v>12</v>
      </c>
      <c r="N2" s="353"/>
      <c r="O2" s="353" t="s">
        <v>13</v>
      </c>
      <c r="P2" s="353" t="s">
        <v>14</v>
      </c>
      <c r="Q2" s="353" t="s">
        <v>15</v>
      </c>
      <c r="R2" s="353"/>
      <c r="S2" s="353"/>
    </row>
    <row r="3" spans="1:19" ht="45.75" customHeight="1">
      <c r="A3" s="353"/>
      <c r="B3" s="164"/>
      <c r="C3" s="164"/>
      <c r="D3" s="353"/>
      <c r="E3" s="353"/>
      <c r="F3" s="164"/>
      <c r="G3" s="353"/>
      <c r="H3" s="353"/>
      <c r="I3" s="19" t="s">
        <v>1926</v>
      </c>
      <c r="J3" s="19" t="s">
        <v>16</v>
      </c>
      <c r="K3" s="353"/>
      <c r="L3" s="353"/>
      <c r="M3" s="19" t="s">
        <v>17</v>
      </c>
      <c r="N3" s="19" t="s">
        <v>18</v>
      </c>
      <c r="O3" s="353"/>
      <c r="P3" s="353"/>
      <c r="Q3" s="20" t="s">
        <v>19</v>
      </c>
      <c r="R3" s="19" t="s">
        <v>20</v>
      </c>
      <c r="S3" s="20" t="s">
        <v>21</v>
      </c>
    </row>
    <row r="4" spans="1:19" s="148" customFormat="1" ht="32.25" customHeight="1">
      <c r="A4" s="201">
        <v>1</v>
      </c>
      <c r="B4" s="201" t="s">
        <v>3010</v>
      </c>
      <c r="C4" s="12" t="s">
        <v>22</v>
      </c>
      <c r="D4" s="24" t="s">
        <v>3615</v>
      </c>
      <c r="E4" s="201">
        <v>1498</v>
      </c>
      <c r="F4" s="201" t="s">
        <v>3616</v>
      </c>
      <c r="G4" s="366" t="s">
        <v>3617</v>
      </c>
      <c r="H4" s="201" t="s">
        <v>3618</v>
      </c>
      <c r="I4" s="208" t="s">
        <v>4338</v>
      </c>
      <c r="J4" s="207">
        <v>9493417.84</v>
      </c>
      <c r="K4" s="24" t="s">
        <v>3619</v>
      </c>
      <c r="L4" s="201" t="s">
        <v>28</v>
      </c>
      <c r="M4" s="269" t="s">
        <v>4326</v>
      </c>
      <c r="N4" s="269">
        <v>950.43</v>
      </c>
      <c r="O4" s="269"/>
      <c r="P4" s="201">
        <v>300</v>
      </c>
      <c r="Q4" s="201" t="s">
        <v>30</v>
      </c>
      <c r="R4" s="201" t="s">
        <v>4324</v>
      </c>
      <c r="S4" s="201" t="s">
        <v>3620</v>
      </c>
    </row>
    <row r="5" spans="1:19" s="148" customFormat="1" ht="40.5" customHeight="1">
      <c r="A5" s="201"/>
      <c r="B5" s="201"/>
      <c r="C5" s="12" t="s">
        <v>33</v>
      </c>
      <c r="D5" s="24" t="s">
        <v>3621</v>
      </c>
      <c r="E5" s="201"/>
      <c r="F5" s="201"/>
      <c r="G5" s="366"/>
      <c r="H5" s="201"/>
      <c r="I5" s="210"/>
      <c r="J5" s="207"/>
      <c r="K5" s="24" t="s">
        <v>3622</v>
      </c>
      <c r="L5" s="201"/>
      <c r="M5" s="269"/>
      <c r="N5" s="269"/>
      <c r="O5" s="269"/>
      <c r="P5" s="201"/>
      <c r="Q5" s="201"/>
      <c r="R5" s="201"/>
      <c r="S5" s="201"/>
    </row>
    <row r="6" spans="1:19" s="148" customFormat="1" ht="31.5" customHeight="1">
      <c r="A6" s="201"/>
      <c r="B6" s="201"/>
      <c r="C6" s="12" t="s">
        <v>39</v>
      </c>
      <c r="D6" s="24" t="s">
        <v>2231</v>
      </c>
      <c r="E6" s="201"/>
      <c r="F6" s="201"/>
      <c r="G6" s="366"/>
      <c r="H6" s="201"/>
      <c r="I6" s="210" t="s">
        <v>4339</v>
      </c>
      <c r="J6" s="207"/>
      <c r="K6" s="24" t="s">
        <v>3623</v>
      </c>
      <c r="L6" s="201"/>
      <c r="M6" s="269"/>
      <c r="N6" s="269"/>
      <c r="O6" s="269"/>
      <c r="P6" s="201"/>
      <c r="Q6" s="201"/>
      <c r="R6" s="201"/>
      <c r="S6" s="201"/>
    </row>
    <row r="7" spans="1:19" s="148" customFormat="1" ht="33.75" customHeight="1">
      <c r="A7" s="201"/>
      <c r="B7" s="201"/>
      <c r="C7" s="12" t="s">
        <v>41</v>
      </c>
      <c r="D7" s="24" t="s">
        <v>2546</v>
      </c>
      <c r="E7" s="201"/>
      <c r="F7" s="201"/>
      <c r="G7" s="366"/>
      <c r="H7" s="201"/>
      <c r="I7" s="210"/>
      <c r="J7" s="207"/>
      <c r="K7" s="269" t="s">
        <v>3430</v>
      </c>
      <c r="L7" s="201"/>
      <c r="M7" s="269"/>
      <c r="N7" s="269"/>
      <c r="O7" s="269"/>
      <c r="P7" s="201"/>
      <c r="Q7" s="201"/>
      <c r="R7" s="201"/>
      <c r="S7" s="201"/>
    </row>
    <row r="8" spans="1:19" s="148" customFormat="1" ht="31.5" customHeight="1">
      <c r="A8" s="201"/>
      <c r="B8" s="201"/>
      <c r="C8" s="12" t="s">
        <v>2286</v>
      </c>
      <c r="D8" s="24" t="s">
        <v>42</v>
      </c>
      <c r="E8" s="201"/>
      <c r="F8" s="201"/>
      <c r="G8" s="366"/>
      <c r="H8" s="201"/>
      <c r="I8" s="209"/>
      <c r="J8" s="207"/>
      <c r="K8" s="269"/>
      <c r="L8" s="201"/>
      <c r="M8" s="269"/>
      <c r="N8" s="269"/>
      <c r="O8" s="269"/>
      <c r="P8" s="201"/>
      <c r="Q8" s="201"/>
      <c r="R8" s="201"/>
      <c r="S8" s="201"/>
    </row>
    <row r="9" spans="1:19" s="148" customFormat="1" ht="31.5" customHeight="1">
      <c r="A9" s="201"/>
      <c r="B9" s="201" t="s">
        <v>3590</v>
      </c>
      <c r="C9" s="12" t="s">
        <v>22</v>
      </c>
      <c r="D9" s="24" t="s">
        <v>3591</v>
      </c>
      <c r="E9" s="201"/>
      <c r="F9" s="201" t="s">
        <v>3616</v>
      </c>
      <c r="G9" s="366" t="s">
        <v>3624</v>
      </c>
      <c r="H9" s="201" t="s">
        <v>3625</v>
      </c>
      <c r="I9" s="208">
        <v>182237.78</v>
      </c>
      <c r="J9" s="207">
        <v>176339.22</v>
      </c>
      <c r="K9" s="24" t="s">
        <v>3626</v>
      </c>
      <c r="L9" s="201" t="s">
        <v>28</v>
      </c>
      <c r="M9" s="269" t="s">
        <v>4326</v>
      </c>
      <c r="N9" s="269">
        <v>16.337589</v>
      </c>
      <c r="O9" s="201"/>
      <c r="P9" s="201">
        <v>52</v>
      </c>
      <c r="Q9" s="201" t="s">
        <v>30</v>
      </c>
      <c r="R9" s="201"/>
      <c r="S9" s="201" t="s">
        <v>3627</v>
      </c>
    </row>
    <row r="10" spans="1:19" s="148" customFormat="1" ht="31.5" customHeight="1">
      <c r="A10" s="201"/>
      <c r="B10" s="201"/>
      <c r="C10" s="12" t="s">
        <v>33</v>
      </c>
      <c r="D10" s="24" t="s">
        <v>3628</v>
      </c>
      <c r="E10" s="201"/>
      <c r="F10" s="201"/>
      <c r="G10" s="366"/>
      <c r="H10" s="201"/>
      <c r="I10" s="210"/>
      <c r="J10" s="207"/>
      <c r="K10" s="24" t="s">
        <v>3629</v>
      </c>
      <c r="L10" s="201"/>
      <c r="M10" s="269"/>
      <c r="N10" s="269"/>
      <c r="O10" s="201"/>
      <c r="P10" s="201"/>
      <c r="Q10" s="201"/>
      <c r="R10" s="201"/>
      <c r="S10" s="201"/>
    </row>
    <row r="11" spans="1:19" s="148" customFormat="1" ht="31.5" customHeight="1">
      <c r="A11" s="201"/>
      <c r="B11" s="201"/>
      <c r="C11" s="12" t="s">
        <v>39</v>
      </c>
      <c r="D11" s="24" t="s">
        <v>551</v>
      </c>
      <c r="E11" s="201"/>
      <c r="F11" s="201"/>
      <c r="G11" s="366"/>
      <c r="H11" s="201"/>
      <c r="I11" s="207" t="s">
        <v>3630</v>
      </c>
      <c r="J11" s="207"/>
      <c r="K11" s="24" t="s">
        <v>3631</v>
      </c>
      <c r="L11" s="201"/>
      <c r="M11" s="269"/>
      <c r="N11" s="269"/>
      <c r="O11" s="201"/>
      <c r="P11" s="201"/>
      <c r="Q11" s="201"/>
      <c r="R11" s="201"/>
      <c r="S11" s="201"/>
    </row>
    <row r="12" spans="1:19" s="148" customFormat="1" ht="42.75" customHeight="1">
      <c r="A12" s="201"/>
      <c r="B12" s="201"/>
      <c r="C12" s="12" t="s">
        <v>41</v>
      </c>
      <c r="D12" s="24" t="s">
        <v>3632</v>
      </c>
      <c r="E12" s="201"/>
      <c r="F12" s="201"/>
      <c r="G12" s="366"/>
      <c r="H12" s="201"/>
      <c r="I12" s="207"/>
      <c r="J12" s="207"/>
      <c r="K12" s="26" t="s">
        <v>3633</v>
      </c>
      <c r="L12" s="201"/>
      <c r="M12" s="269"/>
      <c r="N12" s="269"/>
      <c r="O12" s="201"/>
      <c r="P12" s="201"/>
      <c r="Q12" s="201"/>
      <c r="R12" s="201"/>
      <c r="S12" s="201"/>
    </row>
    <row r="13" spans="1:19" s="148" customFormat="1" ht="31.5" customHeight="1">
      <c r="A13" s="201">
        <v>2</v>
      </c>
      <c r="B13" s="201" t="s">
        <v>2953</v>
      </c>
      <c r="C13" s="12" t="s">
        <v>22</v>
      </c>
      <c r="D13" s="24" t="s">
        <v>2535</v>
      </c>
      <c r="E13" s="201">
        <v>1630.76</v>
      </c>
      <c r="F13" s="201" t="s">
        <v>3634</v>
      </c>
      <c r="G13" s="201" t="s">
        <v>3635</v>
      </c>
      <c r="H13" s="24" t="s">
        <v>3636</v>
      </c>
      <c r="I13" s="207">
        <v>11239243.22</v>
      </c>
      <c r="J13" s="207">
        <v>10872509.96</v>
      </c>
      <c r="K13" s="24" t="s">
        <v>3637</v>
      </c>
      <c r="L13" s="201" t="s">
        <v>1313</v>
      </c>
      <c r="M13" s="269" t="s">
        <v>2468</v>
      </c>
      <c r="N13" s="201">
        <v>1075.508419</v>
      </c>
      <c r="O13" s="269"/>
      <c r="P13" s="201">
        <v>317</v>
      </c>
      <c r="Q13" s="201" t="s">
        <v>4442</v>
      </c>
      <c r="R13" s="201" t="s">
        <v>4443</v>
      </c>
      <c r="S13" s="201" t="s">
        <v>3589</v>
      </c>
    </row>
    <row r="14" spans="1:19" s="148" customFormat="1" ht="31.5" customHeight="1">
      <c r="A14" s="201"/>
      <c r="B14" s="201"/>
      <c r="C14" s="12" t="s">
        <v>33</v>
      </c>
      <c r="D14" s="24" t="s">
        <v>1934</v>
      </c>
      <c r="E14" s="201"/>
      <c r="F14" s="201"/>
      <c r="G14" s="201"/>
      <c r="H14" s="201" t="s">
        <v>3638</v>
      </c>
      <c r="I14" s="207"/>
      <c r="J14" s="207"/>
      <c r="K14" s="24" t="s">
        <v>3639</v>
      </c>
      <c r="L14" s="201"/>
      <c r="M14" s="269"/>
      <c r="N14" s="201"/>
      <c r="O14" s="269"/>
      <c r="P14" s="201"/>
      <c r="Q14" s="201"/>
      <c r="R14" s="201"/>
      <c r="S14" s="201"/>
    </row>
    <row r="15" spans="1:19" s="148" customFormat="1" ht="31.5" customHeight="1">
      <c r="A15" s="201"/>
      <c r="B15" s="201"/>
      <c r="C15" s="12" t="s">
        <v>39</v>
      </c>
      <c r="D15" s="24" t="s">
        <v>1166</v>
      </c>
      <c r="E15" s="201"/>
      <c r="F15" s="201"/>
      <c r="G15" s="201"/>
      <c r="H15" s="201"/>
      <c r="I15" s="207" t="s">
        <v>3640</v>
      </c>
      <c r="J15" s="207"/>
      <c r="K15" s="24" t="s">
        <v>3641</v>
      </c>
      <c r="L15" s="201"/>
      <c r="M15" s="269"/>
      <c r="N15" s="201"/>
      <c r="O15" s="269"/>
      <c r="P15" s="201"/>
      <c r="Q15" s="201"/>
      <c r="R15" s="201"/>
      <c r="S15" s="201"/>
    </row>
    <row r="16" spans="1:19" s="148" customFormat="1" ht="31.5" customHeight="1">
      <c r="A16" s="201"/>
      <c r="B16" s="201"/>
      <c r="C16" s="12" t="s">
        <v>41</v>
      </c>
      <c r="D16" s="24" t="s">
        <v>42</v>
      </c>
      <c r="E16" s="201"/>
      <c r="F16" s="201"/>
      <c r="G16" s="201"/>
      <c r="H16" s="201"/>
      <c r="I16" s="207"/>
      <c r="J16" s="207"/>
      <c r="K16" s="202" t="s">
        <v>3642</v>
      </c>
      <c r="L16" s="201"/>
      <c r="M16" s="269"/>
      <c r="N16" s="201"/>
      <c r="O16" s="269"/>
      <c r="P16" s="201"/>
      <c r="Q16" s="201"/>
      <c r="R16" s="201"/>
      <c r="S16" s="201"/>
    </row>
    <row r="17" spans="1:19" s="148" customFormat="1" ht="31.5" customHeight="1">
      <c r="A17" s="201"/>
      <c r="B17" s="201"/>
      <c r="C17" s="12" t="s">
        <v>2286</v>
      </c>
      <c r="D17" s="24" t="s">
        <v>42</v>
      </c>
      <c r="E17" s="201"/>
      <c r="F17" s="201"/>
      <c r="G17" s="201"/>
      <c r="H17" s="201"/>
      <c r="I17" s="207"/>
      <c r="J17" s="207"/>
      <c r="K17" s="202"/>
      <c r="L17" s="201"/>
      <c r="M17" s="269"/>
      <c r="N17" s="201"/>
      <c r="O17" s="269"/>
      <c r="P17" s="201"/>
      <c r="Q17" s="201"/>
      <c r="R17" s="201"/>
      <c r="S17" s="201"/>
    </row>
    <row r="18" spans="1:19" s="148" customFormat="1" ht="40.5" customHeight="1">
      <c r="A18" s="201">
        <v>3</v>
      </c>
      <c r="B18" s="201" t="s">
        <v>4444</v>
      </c>
      <c r="C18" s="12" t="s">
        <v>22</v>
      </c>
      <c r="D18" s="24" t="s">
        <v>1454</v>
      </c>
      <c r="E18" s="201">
        <v>658.1</v>
      </c>
      <c r="F18" s="201" t="s">
        <v>3643</v>
      </c>
      <c r="G18" s="366" t="s">
        <v>3644</v>
      </c>
      <c r="H18" s="24" t="s">
        <v>3645</v>
      </c>
      <c r="I18" s="207">
        <v>4195890.09</v>
      </c>
      <c r="J18" s="207">
        <v>4095766.98</v>
      </c>
      <c r="K18" s="24" t="s">
        <v>3646</v>
      </c>
      <c r="L18" s="201" t="s">
        <v>28</v>
      </c>
      <c r="M18" s="269" t="s">
        <v>3647</v>
      </c>
      <c r="N18" s="201">
        <v>220.8</v>
      </c>
      <c r="O18" s="269"/>
      <c r="P18" s="201">
        <v>111</v>
      </c>
      <c r="Q18" s="202" t="s">
        <v>30</v>
      </c>
      <c r="R18" s="201"/>
      <c r="S18" s="201" t="s">
        <v>3648</v>
      </c>
    </row>
    <row r="19" spans="1:19" s="148" customFormat="1" ht="40.5" customHeight="1">
      <c r="A19" s="201"/>
      <c r="B19" s="201"/>
      <c r="C19" s="12" t="s">
        <v>33</v>
      </c>
      <c r="D19" s="24" t="s">
        <v>2992</v>
      </c>
      <c r="E19" s="201"/>
      <c r="F19" s="201"/>
      <c r="G19" s="366"/>
      <c r="H19" s="202" t="s">
        <v>3649</v>
      </c>
      <c r="I19" s="207"/>
      <c r="J19" s="207"/>
      <c r="K19" s="24" t="s">
        <v>3650</v>
      </c>
      <c r="L19" s="201"/>
      <c r="M19" s="269"/>
      <c r="N19" s="201"/>
      <c r="O19" s="269"/>
      <c r="P19" s="201"/>
      <c r="Q19" s="202"/>
      <c r="R19" s="201"/>
      <c r="S19" s="201"/>
    </row>
    <row r="20" spans="1:19" s="148" customFormat="1" ht="41.25" customHeight="1">
      <c r="A20" s="201"/>
      <c r="B20" s="201"/>
      <c r="C20" s="12" t="s">
        <v>39</v>
      </c>
      <c r="D20" s="24" t="s">
        <v>2231</v>
      </c>
      <c r="E20" s="201"/>
      <c r="F20" s="201"/>
      <c r="G20" s="366"/>
      <c r="H20" s="202"/>
      <c r="I20" s="207" t="s">
        <v>1558</v>
      </c>
      <c r="J20" s="207"/>
      <c r="K20" s="24" t="s">
        <v>3651</v>
      </c>
      <c r="L20" s="201"/>
      <c r="M20" s="269"/>
      <c r="N20" s="201"/>
      <c r="O20" s="269"/>
      <c r="P20" s="201"/>
      <c r="Q20" s="202"/>
      <c r="R20" s="201"/>
      <c r="S20" s="201"/>
    </row>
    <row r="21" spans="1:19" s="148" customFormat="1" ht="31.5" customHeight="1">
      <c r="A21" s="201"/>
      <c r="B21" s="201"/>
      <c r="C21" s="12" t="s">
        <v>41</v>
      </c>
      <c r="D21" s="24" t="s">
        <v>2546</v>
      </c>
      <c r="E21" s="201"/>
      <c r="F21" s="201"/>
      <c r="G21" s="366"/>
      <c r="H21" s="202"/>
      <c r="I21" s="207"/>
      <c r="J21" s="207"/>
      <c r="K21" s="26" t="s">
        <v>3652</v>
      </c>
      <c r="L21" s="201"/>
      <c r="M21" s="269"/>
      <c r="N21" s="201"/>
      <c r="O21" s="269"/>
      <c r="P21" s="201"/>
      <c r="Q21" s="202"/>
      <c r="R21" s="201"/>
      <c r="S21" s="201"/>
    </row>
    <row r="22" spans="1:19" s="148" customFormat="1" ht="31.5" customHeight="1">
      <c r="A22" s="201">
        <v>4</v>
      </c>
      <c r="B22" s="201" t="s">
        <v>3541</v>
      </c>
      <c r="C22" s="12" t="s">
        <v>22</v>
      </c>
      <c r="D22" s="24" t="s">
        <v>1690</v>
      </c>
      <c r="E22" s="201">
        <v>182.65</v>
      </c>
      <c r="F22" s="201" t="s">
        <v>3653</v>
      </c>
      <c r="G22" s="269" t="s">
        <v>3654</v>
      </c>
      <c r="H22" s="24" t="s">
        <v>3655</v>
      </c>
      <c r="I22" s="208">
        <v>813685.39</v>
      </c>
      <c r="J22" s="207">
        <v>790045</v>
      </c>
      <c r="K22" s="24" t="s">
        <v>3656</v>
      </c>
      <c r="L22" s="201" t="s">
        <v>28</v>
      </c>
      <c r="M22" s="269" t="s">
        <v>2468</v>
      </c>
      <c r="N22" s="201">
        <v>61.471327</v>
      </c>
      <c r="O22" s="269"/>
      <c r="P22" s="201">
        <v>120</v>
      </c>
      <c r="Q22" s="202" t="s">
        <v>30</v>
      </c>
      <c r="R22" s="201" t="s">
        <v>4330</v>
      </c>
      <c r="S22" s="201" t="s">
        <v>3657</v>
      </c>
    </row>
    <row r="23" spans="1:19" s="148" customFormat="1" ht="40.5" customHeight="1">
      <c r="A23" s="201"/>
      <c r="B23" s="201"/>
      <c r="C23" s="12" t="s">
        <v>33</v>
      </c>
      <c r="D23" s="24" t="s">
        <v>3658</v>
      </c>
      <c r="E23" s="201"/>
      <c r="F23" s="201"/>
      <c r="G23" s="269"/>
      <c r="H23" s="202" t="s">
        <v>3659</v>
      </c>
      <c r="I23" s="210"/>
      <c r="J23" s="207"/>
      <c r="K23" s="24" t="s">
        <v>3660</v>
      </c>
      <c r="L23" s="201"/>
      <c r="M23" s="269"/>
      <c r="N23" s="201"/>
      <c r="O23" s="269"/>
      <c r="P23" s="201"/>
      <c r="Q23" s="202"/>
      <c r="R23" s="201"/>
      <c r="S23" s="201"/>
    </row>
    <row r="24" spans="1:19" s="148" customFormat="1" ht="31.5" customHeight="1">
      <c r="A24" s="201"/>
      <c r="B24" s="201"/>
      <c r="C24" s="12" t="s">
        <v>39</v>
      </c>
      <c r="D24" s="74" t="s">
        <v>3661</v>
      </c>
      <c r="E24" s="201"/>
      <c r="F24" s="201"/>
      <c r="G24" s="269"/>
      <c r="H24" s="202"/>
      <c r="I24" s="207" t="s">
        <v>3662</v>
      </c>
      <c r="J24" s="207"/>
      <c r="K24" s="24" t="s">
        <v>3663</v>
      </c>
      <c r="L24" s="201"/>
      <c r="M24" s="269"/>
      <c r="N24" s="201"/>
      <c r="O24" s="269"/>
      <c r="P24" s="201"/>
      <c r="Q24" s="202"/>
      <c r="R24" s="201"/>
      <c r="S24" s="201"/>
    </row>
    <row r="25" spans="1:19" s="148" customFormat="1" ht="31.5" customHeight="1">
      <c r="A25" s="201"/>
      <c r="B25" s="201"/>
      <c r="C25" s="12" t="s">
        <v>41</v>
      </c>
      <c r="D25" s="24" t="s">
        <v>42</v>
      </c>
      <c r="E25" s="201"/>
      <c r="F25" s="201"/>
      <c r="G25" s="269"/>
      <c r="H25" s="202"/>
      <c r="I25" s="207"/>
      <c r="J25" s="207"/>
      <c r="K25" s="26" t="s">
        <v>3664</v>
      </c>
      <c r="L25" s="201"/>
      <c r="M25" s="269"/>
      <c r="N25" s="201"/>
      <c r="O25" s="269"/>
      <c r="P25" s="201"/>
      <c r="Q25" s="202"/>
      <c r="R25" s="201"/>
      <c r="S25" s="201"/>
    </row>
    <row r="26" spans="1:19" s="148" customFormat="1" ht="31.5" customHeight="1">
      <c r="A26" s="201">
        <v>5</v>
      </c>
      <c r="B26" s="201" t="s">
        <v>3019</v>
      </c>
      <c r="C26" s="12" t="s">
        <v>22</v>
      </c>
      <c r="D26" s="24" t="s">
        <v>3020</v>
      </c>
      <c r="E26" s="201">
        <v>999.59</v>
      </c>
      <c r="F26" s="201" t="s">
        <v>3665</v>
      </c>
      <c r="G26" s="450" t="s">
        <v>3666</v>
      </c>
      <c r="H26" s="24" t="s">
        <v>3667</v>
      </c>
      <c r="I26" s="207">
        <v>6976593.22</v>
      </c>
      <c r="J26" s="207">
        <v>6739798.21</v>
      </c>
      <c r="K26" s="24" t="s">
        <v>3668</v>
      </c>
      <c r="L26" s="201" t="s">
        <v>28</v>
      </c>
      <c r="M26" s="269" t="s">
        <v>2468</v>
      </c>
      <c r="N26" s="201">
        <v>547.96</v>
      </c>
      <c r="O26" s="269"/>
      <c r="P26" s="201">
        <v>245</v>
      </c>
      <c r="Q26" s="202" t="s">
        <v>30</v>
      </c>
      <c r="R26" s="201" t="s">
        <v>4330</v>
      </c>
      <c r="S26" s="201" t="s">
        <v>3669</v>
      </c>
    </row>
    <row r="27" spans="1:19" s="148" customFormat="1" ht="31.5" customHeight="1">
      <c r="A27" s="201"/>
      <c r="B27" s="201"/>
      <c r="C27" s="12" t="s">
        <v>33</v>
      </c>
      <c r="D27" s="24" t="s">
        <v>3670</v>
      </c>
      <c r="E27" s="201"/>
      <c r="F27" s="201"/>
      <c r="G27" s="450"/>
      <c r="H27" s="202" t="s">
        <v>3671</v>
      </c>
      <c r="I27" s="207"/>
      <c r="J27" s="207"/>
      <c r="K27" s="24" t="s">
        <v>3672</v>
      </c>
      <c r="L27" s="201"/>
      <c r="M27" s="269"/>
      <c r="N27" s="201"/>
      <c r="O27" s="269"/>
      <c r="P27" s="201"/>
      <c r="Q27" s="202"/>
      <c r="R27" s="201"/>
      <c r="S27" s="201"/>
    </row>
    <row r="28" spans="1:19" s="148" customFormat="1" ht="45" customHeight="1">
      <c r="A28" s="201"/>
      <c r="B28" s="201"/>
      <c r="C28" s="12" t="s">
        <v>39</v>
      </c>
      <c r="D28" s="24" t="s">
        <v>1166</v>
      </c>
      <c r="E28" s="201"/>
      <c r="F28" s="201"/>
      <c r="G28" s="450"/>
      <c r="H28" s="202"/>
      <c r="I28" s="210" t="s">
        <v>4343</v>
      </c>
      <c r="J28" s="207"/>
      <c r="K28" s="24" t="s">
        <v>3673</v>
      </c>
      <c r="L28" s="201"/>
      <c r="M28" s="269"/>
      <c r="N28" s="201"/>
      <c r="O28" s="269"/>
      <c r="P28" s="201"/>
      <c r="Q28" s="202"/>
      <c r="R28" s="201"/>
      <c r="S28" s="201"/>
    </row>
    <row r="29" spans="1:19" s="148" customFormat="1" ht="31.5" customHeight="1">
      <c r="A29" s="201"/>
      <c r="B29" s="201"/>
      <c r="C29" s="12" t="s">
        <v>41</v>
      </c>
      <c r="D29" s="24" t="s">
        <v>42</v>
      </c>
      <c r="E29" s="201"/>
      <c r="F29" s="201"/>
      <c r="G29" s="450"/>
      <c r="H29" s="202"/>
      <c r="I29" s="209"/>
      <c r="J29" s="207"/>
      <c r="K29" s="26" t="s">
        <v>3674</v>
      </c>
      <c r="L29" s="201"/>
      <c r="M29" s="269"/>
      <c r="N29" s="201"/>
      <c r="O29" s="269"/>
      <c r="P29" s="201"/>
      <c r="Q29" s="202"/>
      <c r="R29" s="201"/>
      <c r="S29" s="201"/>
    </row>
    <row r="30" spans="1:19" s="148" customFormat="1" ht="42" customHeight="1">
      <c r="A30" s="201">
        <v>6</v>
      </c>
      <c r="B30" s="201" t="s">
        <v>3560</v>
      </c>
      <c r="C30" s="12" t="s">
        <v>22</v>
      </c>
      <c r="D30" s="24" t="s">
        <v>2734</v>
      </c>
      <c r="E30" s="201">
        <v>288</v>
      </c>
      <c r="F30" s="201" t="s">
        <v>3675</v>
      </c>
      <c r="G30" s="269" t="s">
        <v>3676</v>
      </c>
      <c r="H30" s="24" t="s">
        <v>2746</v>
      </c>
      <c r="I30" s="207">
        <v>1535490.12</v>
      </c>
      <c r="J30" s="207">
        <v>1484473.57</v>
      </c>
      <c r="K30" s="24" t="s">
        <v>2747</v>
      </c>
      <c r="L30" s="201" t="s">
        <v>28</v>
      </c>
      <c r="M30" s="269" t="s">
        <v>2468</v>
      </c>
      <c r="N30" s="201">
        <v>137.772426</v>
      </c>
      <c r="O30" s="269"/>
      <c r="P30" s="201">
        <v>102</v>
      </c>
      <c r="Q30" s="201" t="s">
        <v>30</v>
      </c>
      <c r="R30" s="201" t="s">
        <v>4330</v>
      </c>
      <c r="S30" s="201" t="s">
        <v>3677</v>
      </c>
    </row>
    <row r="31" spans="1:19" s="148" customFormat="1" ht="35.25" customHeight="1">
      <c r="A31" s="201"/>
      <c r="B31" s="201"/>
      <c r="C31" s="12" t="s">
        <v>33</v>
      </c>
      <c r="D31" s="24" t="s">
        <v>3562</v>
      </c>
      <c r="E31" s="201"/>
      <c r="F31" s="201"/>
      <c r="G31" s="269"/>
      <c r="H31" s="201" t="s">
        <v>3678</v>
      </c>
      <c r="I31" s="207"/>
      <c r="J31" s="207"/>
      <c r="K31" s="24" t="s">
        <v>3679</v>
      </c>
      <c r="L31" s="201"/>
      <c r="M31" s="269"/>
      <c r="N31" s="201"/>
      <c r="O31" s="269"/>
      <c r="P31" s="201"/>
      <c r="Q31" s="201"/>
      <c r="R31" s="201"/>
      <c r="S31" s="201"/>
    </row>
    <row r="32" spans="1:19" s="148" customFormat="1" ht="31.5" customHeight="1">
      <c r="A32" s="201"/>
      <c r="B32" s="201"/>
      <c r="C32" s="12" t="s">
        <v>39</v>
      </c>
      <c r="D32" s="24" t="s">
        <v>2231</v>
      </c>
      <c r="E32" s="201"/>
      <c r="F32" s="201"/>
      <c r="G32" s="269"/>
      <c r="H32" s="201"/>
      <c r="I32" s="210" t="s">
        <v>3680</v>
      </c>
      <c r="J32" s="207"/>
      <c r="K32" s="24" t="s">
        <v>3681</v>
      </c>
      <c r="L32" s="201"/>
      <c r="M32" s="269"/>
      <c r="N32" s="201"/>
      <c r="O32" s="269"/>
      <c r="P32" s="201"/>
      <c r="Q32" s="201"/>
      <c r="R32" s="201"/>
      <c r="S32" s="201"/>
    </row>
    <row r="33" spans="1:19" s="148" customFormat="1" ht="31.5" customHeight="1">
      <c r="A33" s="201"/>
      <c r="B33" s="201"/>
      <c r="C33" s="12" t="s">
        <v>41</v>
      </c>
      <c r="D33" s="24" t="s">
        <v>42</v>
      </c>
      <c r="E33" s="201"/>
      <c r="F33" s="201"/>
      <c r="G33" s="269"/>
      <c r="H33" s="201"/>
      <c r="I33" s="209"/>
      <c r="J33" s="207"/>
      <c r="K33" s="24" t="s">
        <v>3682</v>
      </c>
      <c r="L33" s="201"/>
      <c r="M33" s="269"/>
      <c r="N33" s="201"/>
      <c r="O33" s="269"/>
      <c r="P33" s="201"/>
      <c r="Q33" s="201"/>
      <c r="R33" s="201"/>
      <c r="S33" s="201"/>
    </row>
    <row r="34" spans="1:19" s="148" customFormat="1" ht="42.75" customHeight="1">
      <c r="A34" s="201">
        <v>7</v>
      </c>
      <c r="B34" s="201" t="s">
        <v>3528</v>
      </c>
      <c r="C34" s="12" t="s">
        <v>22</v>
      </c>
      <c r="D34" s="24" t="s">
        <v>3529</v>
      </c>
      <c r="E34" s="201">
        <v>532.8</v>
      </c>
      <c r="F34" s="201" t="s">
        <v>3529</v>
      </c>
      <c r="G34" s="269" t="s">
        <v>3683</v>
      </c>
      <c r="H34" s="24" t="s">
        <v>3684</v>
      </c>
      <c r="I34" s="207">
        <v>3456676.82</v>
      </c>
      <c r="J34" s="207">
        <v>3305106.55</v>
      </c>
      <c r="K34" s="24" t="s">
        <v>3685</v>
      </c>
      <c r="L34" s="201" t="s">
        <v>28</v>
      </c>
      <c r="M34" s="269" t="s">
        <v>3686</v>
      </c>
      <c r="N34" s="201">
        <v>232.37</v>
      </c>
      <c r="O34" s="269"/>
      <c r="P34" s="201">
        <v>196</v>
      </c>
      <c r="Q34" s="202" t="s">
        <v>30</v>
      </c>
      <c r="R34" s="201"/>
      <c r="S34" s="201" t="s">
        <v>3687</v>
      </c>
    </row>
    <row r="35" spans="1:19" s="148" customFormat="1" ht="42.75" customHeight="1">
      <c r="A35" s="201"/>
      <c r="B35" s="201"/>
      <c r="C35" s="12" t="s">
        <v>33</v>
      </c>
      <c r="D35" s="24" t="s">
        <v>2324</v>
      </c>
      <c r="E35" s="201"/>
      <c r="F35" s="201"/>
      <c r="G35" s="269"/>
      <c r="H35" s="202" t="s">
        <v>3688</v>
      </c>
      <c r="I35" s="207"/>
      <c r="J35" s="207"/>
      <c r="K35" s="24" t="s">
        <v>3490</v>
      </c>
      <c r="L35" s="201"/>
      <c r="M35" s="269"/>
      <c r="N35" s="201"/>
      <c r="O35" s="269"/>
      <c r="P35" s="201"/>
      <c r="Q35" s="202"/>
      <c r="R35" s="201"/>
      <c r="S35" s="201"/>
    </row>
    <row r="36" spans="1:19" s="148" customFormat="1" ht="37.5" customHeight="1">
      <c r="A36" s="201"/>
      <c r="B36" s="201"/>
      <c r="C36" s="12" t="s">
        <v>39</v>
      </c>
      <c r="D36" s="24" t="s">
        <v>3689</v>
      </c>
      <c r="E36" s="201"/>
      <c r="F36" s="201"/>
      <c r="G36" s="269"/>
      <c r="H36" s="202"/>
      <c r="I36" s="207"/>
      <c r="J36" s="207"/>
      <c r="K36" s="24" t="s">
        <v>3690</v>
      </c>
      <c r="L36" s="201"/>
      <c r="M36" s="269"/>
      <c r="N36" s="201"/>
      <c r="O36" s="269"/>
      <c r="P36" s="201"/>
      <c r="Q36" s="202"/>
      <c r="R36" s="201"/>
      <c r="S36" s="201"/>
    </row>
    <row r="37" spans="1:19" s="148" customFormat="1" ht="63.75" customHeight="1">
      <c r="A37" s="201"/>
      <c r="B37" s="201"/>
      <c r="C37" s="12" t="s">
        <v>41</v>
      </c>
      <c r="D37" s="24" t="s">
        <v>42</v>
      </c>
      <c r="E37" s="201"/>
      <c r="F37" s="201"/>
      <c r="G37" s="269"/>
      <c r="H37" s="202"/>
      <c r="I37" s="207"/>
      <c r="J37" s="207"/>
      <c r="K37" s="26" t="s">
        <v>3691</v>
      </c>
      <c r="L37" s="201"/>
      <c r="M37" s="269"/>
      <c r="N37" s="201"/>
      <c r="O37" s="269"/>
      <c r="P37" s="201"/>
      <c r="Q37" s="202"/>
      <c r="R37" s="201"/>
      <c r="S37" s="201"/>
    </row>
    <row r="38" spans="1:19" s="148" customFormat="1" ht="31.5" customHeight="1">
      <c r="A38" s="201">
        <v>8</v>
      </c>
      <c r="B38" s="201" t="s">
        <v>2916</v>
      </c>
      <c r="C38" s="12" t="s">
        <v>22</v>
      </c>
      <c r="D38" s="24" t="s">
        <v>2734</v>
      </c>
      <c r="E38" s="201">
        <v>416.02</v>
      </c>
      <c r="F38" s="201" t="s">
        <v>3692</v>
      </c>
      <c r="G38" s="366" t="s">
        <v>3693</v>
      </c>
      <c r="H38" s="24" t="s">
        <v>3381</v>
      </c>
      <c r="I38" s="207">
        <v>1942879.21</v>
      </c>
      <c r="J38" s="207">
        <v>1862497.98</v>
      </c>
      <c r="K38" s="24" t="s">
        <v>3694</v>
      </c>
      <c r="L38" s="201" t="s">
        <v>28</v>
      </c>
      <c r="M38" s="202" t="s">
        <v>2468</v>
      </c>
      <c r="N38" s="201">
        <v>188.34</v>
      </c>
      <c r="O38" s="269"/>
      <c r="P38" s="201">
        <v>156</v>
      </c>
      <c r="Q38" s="202" t="s">
        <v>30</v>
      </c>
      <c r="R38" s="201"/>
      <c r="S38" s="201" t="s">
        <v>3695</v>
      </c>
    </row>
    <row r="39" spans="1:19" s="148" customFormat="1" ht="36.75" customHeight="1">
      <c r="A39" s="201"/>
      <c r="B39" s="201"/>
      <c r="C39" s="12" t="s">
        <v>33</v>
      </c>
      <c r="D39" s="24" t="s">
        <v>2917</v>
      </c>
      <c r="E39" s="201"/>
      <c r="F39" s="201"/>
      <c r="G39" s="366"/>
      <c r="H39" s="202" t="s">
        <v>3696</v>
      </c>
      <c r="I39" s="207"/>
      <c r="J39" s="207"/>
      <c r="K39" s="24" t="s">
        <v>3393</v>
      </c>
      <c r="L39" s="201"/>
      <c r="M39" s="202"/>
      <c r="N39" s="201"/>
      <c r="O39" s="269"/>
      <c r="P39" s="201"/>
      <c r="Q39" s="202"/>
      <c r="R39" s="201"/>
      <c r="S39" s="201"/>
    </row>
    <row r="40" spans="1:19" s="148" customFormat="1" ht="31.5" customHeight="1">
      <c r="A40" s="201"/>
      <c r="B40" s="201"/>
      <c r="C40" s="12" t="s">
        <v>39</v>
      </c>
      <c r="D40" s="24" t="s">
        <v>40</v>
      </c>
      <c r="E40" s="201"/>
      <c r="F40" s="201"/>
      <c r="G40" s="366"/>
      <c r="H40" s="202"/>
      <c r="I40" s="210" t="s">
        <v>3697</v>
      </c>
      <c r="J40" s="207"/>
      <c r="K40" s="24" t="s">
        <v>3698</v>
      </c>
      <c r="L40" s="201"/>
      <c r="M40" s="202"/>
      <c r="N40" s="201"/>
      <c r="O40" s="269"/>
      <c r="P40" s="201"/>
      <c r="Q40" s="202"/>
      <c r="R40" s="201"/>
      <c r="S40" s="201"/>
    </row>
    <row r="41" spans="1:19" s="148" customFormat="1" ht="39" customHeight="1">
      <c r="A41" s="201"/>
      <c r="B41" s="201"/>
      <c r="C41" s="12" t="s">
        <v>41</v>
      </c>
      <c r="D41" s="24" t="s">
        <v>42</v>
      </c>
      <c r="E41" s="201"/>
      <c r="F41" s="201"/>
      <c r="G41" s="366"/>
      <c r="H41" s="202"/>
      <c r="I41" s="209"/>
      <c r="J41" s="207"/>
      <c r="K41" s="24" t="s">
        <v>3699</v>
      </c>
      <c r="L41" s="201"/>
      <c r="M41" s="202"/>
      <c r="N41" s="201"/>
      <c r="O41" s="269"/>
      <c r="P41" s="201"/>
      <c r="Q41" s="202"/>
      <c r="R41" s="201"/>
      <c r="S41" s="201"/>
    </row>
    <row r="42" spans="1:19" s="148" customFormat="1" ht="31.5" customHeight="1">
      <c r="A42" s="201">
        <v>9</v>
      </c>
      <c r="B42" s="201" t="s">
        <v>3700</v>
      </c>
      <c r="C42" s="12" t="s">
        <v>22</v>
      </c>
      <c r="D42" s="24" t="s">
        <v>2734</v>
      </c>
      <c r="E42" s="201">
        <v>360</v>
      </c>
      <c r="F42" s="201" t="s">
        <v>3701</v>
      </c>
      <c r="G42" s="269" t="s">
        <v>3702</v>
      </c>
      <c r="H42" s="24" t="s">
        <v>3703</v>
      </c>
      <c r="I42" s="207">
        <v>2687678.44</v>
      </c>
      <c r="J42" s="207">
        <v>2601442.49</v>
      </c>
      <c r="K42" s="24" t="s">
        <v>2747</v>
      </c>
      <c r="L42" s="201" t="s">
        <v>28</v>
      </c>
      <c r="M42" s="269" t="s">
        <v>2468</v>
      </c>
      <c r="N42" s="201">
        <v>235.06</v>
      </c>
      <c r="O42" s="269"/>
      <c r="P42" s="201">
        <v>180</v>
      </c>
      <c r="Q42" s="201" t="s">
        <v>30</v>
      </c>
      <c r="R42" s="201" t="s">
        <v>31</v>
      </c>
      <c r="S42" s="201" t="s">
        <v>3704</v>
      </c>
    </row>
    <row r="43" spans="1:19" s="148" customFormat="1" ht="31.5" customHeight="1">
      <c r="A43" s="201"/>
      <c r="B43" s="201"/>
      <c r="C43" s="12" t="s">
        <v>2286</v>
      </c>
      <c r="D43" s="24" t="s">
        <v>42</v>
      </c>
      <c r="E43" s="201"/>
      <c r="F43" s="201"/>
      <c r="G43" s="269"/>
      <c r="H43" s="201" t="s">
        <v>3705</v>
      </c>
      <c r="I43" s="207"/>
      <c r="J43" s="207"/>
      <c r="K43" s="24" t="s">
        <v>3706</v>
      </c>
      <c r="L43" s="201"/>
      <c r="M43" s="269"/>
      <c r="N43" s="201"/>
      <c r="O43" s="269"/>
      <c r="P43" s="201"/>
      <c r="Q43" s="201"/>
      <c r="R43" s="201"/>
      <c r="S43" s="201"/>
    </row>
    <row r="44" spans="1:19" s="148" customFormat="1" ht="31.5" customHeight="1">
      <c r="A44" s="201"/>
      <c r="B44" s="201"/>
      <c r="C44" s="12" t="s">
        <v>33</v>
      </c>
      <c r="D44" s="24" t="s">
        <v>3534</v>
      </c>
      <c r="E44" s="201"/>
      <c r="F44" s="201"/>
      <c r="G44" s="269"/>
      <c r="H44" s="201"/>
      <c r="I44" s="208" t="s">
        <v>3707</v>
      </c>
      <c r="J44" s="207"/>
      <c r="K44" s="24" t="s">
        <v>3708</v>
      </c>
      <c r="L44" s="201"/>
      <c r="M44" s="269"/>
      <c r="N44" s="201"/>
      <c r="O44" s="269"/>
      <c r="P44" s="201"/>
      <c r="Q44" s="201"/>
      <c r="R44" s="201"/>
      <c r="S44" s="201"/>
    </row>
    <row r="45" spans="1:19" s="148" customFormat="1" ht="31.5" customHeight="1">
      <c r="A45" s="201"/>
      <c r="B45" s="201"/>
      <c r="C45" s="12" t="s">
        <v>39</v>
      </c>
      <c r="D45" s="24" t="s">
        <v>3709</v>
      </c>
      <c r="E45" s="201"/>
      <c r="F45" s="201"/>
      <c r="G45" s="269"/>
      <c r="H45" s="201"/>
      <c r="I45" s="210"/>
      <c r="J45" s="207"/>
      <c r="K45" s="201" t="s">
        <v>3710</v>
      </c>
      <c r="L45" s="201"/>
      <c r="M45" s="269"/>
      <c r="N45" s="201"/>
      <c r="O45" s="269"/>
      <c r="P45" s="201"/>
      <c r="Q45" s="201"/>
      <c r="R45" s="201"/>
      <c r="S45" s="201"/>
    </row>
    <row r="46" spans="1:19" s="148" customFormat="1" ht="35.25" customHeight="1">
      <c r="A46" s="201"/>
      <c r="B46" s="201"/>
      <c r="C46" s="12" t="s">
        <v>41</v>
      </c>
      <c r="D46" s="24" t="s">
        <v>42</v>
      </c>
      <c r="E46" s="201"/>
      <c r="F46" s="201"/>
      <c r="G46" s="269"/>
      <c r="H46" s="201"/>
      <c r="I46" s="209"/>
      <c r="J46" s="207"/>
      <c r="K46" s="201"/>
      <c r="L46" s="201"/>
      <c r="M46" s="269"/>
      <c r="N46" s="201"/>
      <c r="O46" s="269"/>
      <c r="P46" s="201"/>
      <c r="Q46" s="201"/>
      <c r="R46" s="201"/>
      <c r="S46" s="201"/>
    </row>
    <row r="47" spans="1:19" s="148" customFormat="1" ht="37.5" customHeight="1">
      <c r="A47" s="201">
        <v>10</v>
      </c>
      <c r="B47" s="201" t="s">
        <v>3711</v>
      </c>
      <c r="C47" s="12" t="s">
        <v>22</v>
      </c>
      <c r="D47" s="24" t="s">
        <v>1976</v>
      </c>
      <c r="E47" s="201">
        <v>139.9</v>
      </c>
      <c r="F47" s="201" t="s">
        <v>3712</v>
      </c>
      <c r="G47" s="269" t="s">
        <v>3713</v>
      </c>
      <c r="H47" s="201" t="s">
        <v>3714</v>
      </c>
      <c r="I47" s="207">
        <v>1196129.91</v>
      </c>
      <c r="J47" s="207">
        <v>1286425.8</v>
      </c>
      <c r="K47" s="24" t="s">
        <v>3715</v>
      </c>
      <c r="L47" s="201" t="s">
        <v>28</v>
      </c>
      <c r="M47" s="269" t="s">
        <v>3716</v>
      </c>
      <c r="N47" s="201">
        <v>74.025</v>
      </c>
      <c r="O47" s="269"/>
      <c r="P47" s="201">
        <v>180</v>
      </c>
      <c r="Q47" s="202" t="s">
        <v>30</v>
      </c>
      <c r="R47" s="202"/>
      <c r="S47" s="202" t="s">
        <v>3704</v>
      </c>
    </row>
    <row r="48" spans="1:19" s="148" customFormat="1" ht="36.75" customHeight="1">
      <c r="A48" s="201"/>
      <c r="B48" s="201"/>
      <c r="C48" s="12" t="s">
        <v>33</v>
      </c>
      <c r="D48" s="24" t="s">
        <v>2875</v>
      </c>
      <c r="E48" s="201"/>
      <c r="F48" s="201"/>
      <c r="G48" s="269"/>
      <c r="H48" s="201"/>
      <c r="I48" s="207"/>
      <c r="J48" s="207"/>
      <c r="K48" s="24" t="s">
        <v>3717</v>
      </c>
      <c r="L48" s="201"/>
      <c r="M48" s="269"/>
      <c r="N48" s="201"/>
      <c r="O48" s="269"/>
      <c r="P48" s="201"/>
      <c r="Q48" s="202"/>
      <c r="R48" s="202"/>
      <c r="S48" s="202"/>
    </row>
    <row r="49" spans="1:19" s="148" customFormat="1" ht="36.75" customHeight="1">
      <c r="A49" s="201"/>
      <c r="B49" s="201"/>
      <c r="C49" s="12" t="s">
        <v>39</v>
      </c>
      <c r="D49" s="24" t="s">
        <v>1166</v>
      </c>
      <c r="E49" s="201"/>
      <c r="F49" s="201"/>
      <c r="G49" s="269"/>
      <c r="H49" s="201"/>
      <c r="I49" s="207"/>
      <c r="J49" s="207"/>
      <c r="K49" s="24" t="s">
        <v>3718</v>
      </c>
      <c r="L49" s="201"/>
      <c r="M49" s="269"/>
      <c r="N49" s="201"/>
      <c r="O49" s="269"/>
      <c r="P49" s="201"/>
      <c r="Q49" s="202"/>
      <c r="R49" s="202"/>
      <c r="S49" s="202"/>
    </row>
    <row r="50" spans="1:19" ht="42" customHeight="1">
      <c r="A50" s="201"/>
      <c r="B50" s="201"/>
      <c r="C50" s="12" t="s">
        <v>41</v>
      </c>
      <c r="D50" s="24" t="s">
        <v>2875</v>
      </c>
      <c r="E50" s="201"/>
      <c r="F50" s="201"/>
      <c r="G50" s="269"/>
      <c r="H50" s="201"/>
      <c r="I50" s="207"/>
      <c r="J50" s="207"/>
      <c r="K50" s="26" t="s">
        <v>3719</v>
      </c>
      <c r="L50" s="201"/>
      <c r="M50" s="269"/>
      <c r="N50" s="201"/>
      <c r="O50" s="269"/>
      <c r="P50" s="201"/>
      <c r="Q50" s="202"/>
      <c r="R50" s="202"/>
      <c r="S50" s="202"/>
    </row>
    <row r="51" spans="1:19" ht="27.75" customHeight="1">
      <c r="A51" s="201"/>
      <c r="B51" s="201" t="s">
        <v>3720</v>
      </c>
      <c r="C51" s="12" t="s">
        <v>22</v>
      </c>
      <c r="D51" s="24" t="s">
        <v>1976</v>
      </c>
      <c r="E51" s="201">
        <v>301.8</v>
      </c>
      <c r="F51" s="201"/>
      <c r="G51" s="366" t="s">
        <v>3721</v>
      </c>
      <c r="H51" s="201" t="s">
        <v>3722</v>
      </c>
      <c r="I51" s="207">
        <v>2492296.55</v>
      </c>
      <c r="J51" s="207">
        <v>2969604</v>
      </c>
      <c r="K51" s="24" t="s">
        <v>3715</v>
      </c>
      <c r="L51" s="201"/>
      <c r="M51" s="269" t="s">
        <v>3716</v>
      </c>
      <c r="N51" s="201">
        <v>145.28</v>
      </c>
      <c r="O51" s="269"/>
      <c r="P51" s="201">
        <v>180</v>
      </c>
      <c r="Q51" s="202" t="s">
        <v>30</v>
      </c>
      <c r="R51" s="202"/>
      <c r="S51" s="202" t="s">
        <v>3704</v>
      </c>
    </row>
    <row r="52" spans="1:19" ht="32.25" customHeight="1">
      <c r="A52" s="201"/>
      <c r="B52" s="201"/>
      <c r="C52" s="12" t="s">
        <v>33</v>
      </c>
      <c r="D52" s="24" t="s">
        <v>2875</v>
      </c>
      <c r="E52" s="201"/>
      <c r="F52" s="201"/>
      <c r="G52" s="366"/>
      <c r="H52" s="201"/>
      <c r="I52" s="207"/>
      <c r="J52" s="207"/>
      <c r="K52" s="24" t="s">
        <v>3717</v>
      </c>
      <c r="L52" s="201"/>
      <c r="M52" s="269"/>
      <c r="N52" s="201"/>
      <c r="O52" s="269"/>
      <c r="P52" s="201"/>
      <c r="Q52" s="202"/>
      <c r="R52" s="202"/>
      <c r="S52" s="202"/>
    </row>
    <row r="53" spans="1:19" ht="45.75" customHeight="1">
      <c r="A53" s="201"/>
      <c r="B53" s="201"/>
      <c r="C53" s="12" t="s">
        <v>39</v>
      </c>
      <c r="D53" s="24" t="s">
        <v>1166</v>
      </c>
      <c r="E53" s="201"/>
      <c r="F53" s="201"/>
      <c r="G53" s="366"/>
      <c r="H53" s="201"/>
      <c r="I53" s="207"/>
      <c r="J53" s="207"/>
      <c r="K53" s="24" t="s">
        <v>3718</v>
      </c>
      <c r="L53" s="201"/>
      <c r="M53" s="269"/>
      <c r="N53" s="201"/>
      <c r="O53" s="269"/>
      <c r="P53" s="201"/>
      <c r="Q53" s="202"/>
      <c r="R53" s="202"/>
      <c r="S53" s="202"/>
    </row>
    <row r="54" spans="1:19" ht="48" customHeight="1">
      <c r="A54" s="201"/>
      <c r="B54" s="201"/>
      <c r="C54" s="12" t="s">
        <v>41</v>
      </c>
      <c r="D54" s="24" t="s">
        <v>2875</v>
      </c>
      <c r="E54" s="201"/>
      <c r="F54" s="201"/>
      <c r="G54" s="366"/>
      <c r="H54" s="201"/>
      <c r="I54" s="207"/>
      <c r="J54" s="207"/>
      <c r="K54" s="26" t="s">
        <v>3719</v>
      </c>
      <c r="L54" s="201"/>
      <c r="M54" s="269"/>
      <c r="N54" s="201"/>
      <c r="O54" s="269"/>
      <c r="P54" s="201"/>
      <c r="Q54" s="202"/>
      <c r="R54" s="202"/>
      <c r="S54" s="202"/>
    </row>
    <row r="55" spans="1:19" ht="39" customHeight="1">
      <c r="A55" s="201">
        <v>11</v>
      </c>
      <c r="B55" s="201" t="s">
        <v>3594</v>
      </c>
      <c r="C55" s="12" t="s">
        <v>22</v>
      </c>
      <c r="D55" s="24" t="s">
        <v>1728</v>
      </c>
      <c r="E55" s="201">
        <v>273.6</v>
      </c>
      <c r="F55" s="201" t="s">
        <v>3723</v>
      </c>
      <c r="G55" s="269" t="s">
        <v>3724</v>
      </c>
      <c r="H55" s="24" t="s">
        <v>3725</v>
      </c>
      <c r="I55" s="207">
        <v>1007212.18</v>
      </c>
      <c r="J55" s="207"/>
      <c r="K55" s="26" t="s">
        <v>3726</v>
      </c>
      <c r="L55" s="455" t="s">
        <v>28</v>
      </c>
      <c r="M55" s="269" t="s">
        <v>3727</v>
      </c>
      <c r="N55" s="201">
        <v>58.277</v>
      </c>
      <c r="O55" s="269"/>
      <c r="P55" s="201">
        <v>120</v>
      </c>
      <c r="Q55" s="202" t="s">
        <v>30</v>
      </c>
      <c r="R55" s="201"/>
      <c r="S55" s="201" t="s">
        <v>3728</v>
      </c>
    </row>
    <row r="56" spans="1:19" ht="36" customHeight="1">
      <c r="A56" s="201"/>
      <c r="B56" s="201"/>
      <c r="C56" s="12" t="s">
        <v>33</v>
      </c>
      <c r="D56" s="24" t="s">
        <v>3729</v>
      </c>
      <c r="E56" s="201"/>
      <c r="F56" s="201"/>
      <c r="G56" s="269"/>
      <c r="H56" s="201" t="s">
        <v>3730</v>
      </c>
      <c r="I56" s="207"/>
      <c r="J56" s="207"/>
      <c r="K56" s="26" t="s">
        <v>3731</v>
      </c>
      <c r="L56" s="455"/>
      <c r="M56" s="269"/>
      <c r="N56" s="201"/>
      <c r="O56" s="269"/>
      <c r="P56" s="201"/>
      <c r="Q56" s="202"/>
      <c r="R56" s="201"/>
      <c r="S56" s="201"/>
    </row>
    <row r="57" spans="1:19" ht="33.75" customHeight="1">
      <c r="A57" s="201"/>
      <c r="B57" s="201"/>
      <c r="C57" s="12" t="s">
        <v>39</v>
      </c>
      <c r="D57" s="24" t="s">
        <v>3732</v>
      </c>
      <c r="E57" s="201"/>
      <c r="F57" s="201"/>
      <c r="G57" s="269"/>
      <c r="H57" s="201"/>
      <c r="I57" s="207"/>
      <c r="J57" s="207"/>
      <c r="K57" s="78" t="s">
        <v>4175</v>
      </c>
      <c r="L57" s="455"/>
      <c r="M57" s="269"/>
      <c r="N57" s="201"/>
      <c r="O57" s="269"/>
      <c r="P57" s="201"/>
      <c r="Q57" s="202"/>
      <c r="R57" s="201"/>
      <c r="S57" s="201"/>
    </row>
    <row r="58" spans="1:19" ht="39.75" customHeight="1">
      <c r="A58" s="201"/>
      <c r="B58" s="201"/>
      <c r="C58" s="12" t="s">
        <v>41</v>
      </c>
      <c r="D58" s="24" t="s">
        <v>1166</v>
      </c>
      <c r="E58" s="201"/>
      <c r="F58" s="201"/>
      <c r="G58" s="269"/>
      <c r="H58" s="201"/>
      <c r="I58" s="207"/>
      <c r="J58" s="207"/>
      <c r="K58" s="78" t="s">
        <v>3733</v>
      </c>
      <c r="L58" s="455"/>
      <c r="M58" s="269"/>
      <c r="N58" s="201"/>
      <c r="O58" s="269"/>
      <c r="P58" s="201"/>
      <c r="Q58" s="202"/>
      <c r="R58" s="201"/>
      <c r="S58" s="201"/>
    </row>
    <row r="59" spans="1:19" ht="27" customHeight="1">
      <c r="A59" s="193">
        <v>12</v>
      </c>
      <c r="B59" s="193" t="s">
        <v>2903</v>
      </c>
      <c r="C59" s="75" t="s">
        <v>22</v>
      </c>
      <c r="D59" s="76" t="s">
        <v>1976</v>
      </c>
      <c r="E59" s="193">
        <v>3500</v>
      </c>
      <c r="F59" s="193" t="s">
        <v>3734</v>
      </c>
      <c r="G59" s="451" t="s">
        <v>3735</v>
      </c>
      <c r="H59" s="76" t="s">
        <v>3736</v>
      </c>
      <c r="I59" s="454">
        <v>27704323.68</v>
      </c>
      <c r="J59" s="454">
        <v>30147866</v>
      </c>
      <c r="K59" s="76" t="s">
        <v>3737</v>
      </c>
      <c r="L59" s="388" t="s">
        <v>28</v>
      </c>
      <c r="M59" s="269" t="s">
        <v>950</v>
      </c>
      <c r="N59" s="193">
        <v>2236.19</v>
      </c>
      <c r="O59" s="451"/>
      <c r="P59" s="193">
        <v>290</v>
      </c>
      <c r="Q59" s="202" t="s">
        <v>30</v>
      </c>
      <c r="R59" s="193"/>
      <c r="S59" s="193" t="s">
        <v>3738</v>
      </c>
    </row>
    <row r="60" spans="1:19" ht="36" customHeight="1">
      <c r="A60" s="193"/>
      <c r="B60" s="193"/>
      <c r="C60" s="75" t="s">
        <v>33</v>
      </c>
      <c r="D60" s="76" t="s">
        <v>2908</v>
      </c>
      <c r="E60" s="193"/>
      <c r="F60" s="193"/>
      <c r="G60" s="451"/>
      <c r="H60" s="388" t="s">
        <v>3739</v>
      </c>
      <c r="I60" s="454"/>
      <c r="J60" s="454"/>
      <c r="K60" s="76" t="s">
        <v>3740</v>
      </c>
      <c r="L60" s="388"/>
      <c r="M60" s="269"/>
      <c r="N60" s="193"/>
      <c r="O60" s="451"/>
      <c r="P60" s="193"/>
      <c r="Q60" s="202"/>
      <c r="R60" s="193"/>
      <c r="S60" s="193"/>
    </row>
    <row r="61" spans="1:19" ht="36.75" customHeight="1">
      <c r="A61" s="193"/>
      <c r="B61" s="193"/>
      <c r="C61" s="75" t="s">
        <v>39</v>
      </c>
      <c r="D61" s="76" t="s">
        <v>2904</v>
      </c>
      <c r="E61" s="193"/>
      <c r="F61" s="193"/>
      <c r="G61" s="451"/>
      <c r="H61" s="388"/>
      <c r="I61" s="454"/>
      <c r="J61" s="454"/>
      <c r="K61" s="76" t="s">
        <v>3741</v>
      </c>
      <c r="L61" s="388"/>
      <c r="M61" s="269"/>
      <c r="N61" s="193"/>
      <c r="O61" s="451"/>
      <c r="P61" s="193"/>
      <c r="Q61" s="202"/>
      <c r="R61" s="193"/>
      <c r="S61" s="193"/>
    </row>
    <row r="62" spans="1:19" ht="32.25" customHeight="1">
      <c r="A62" s="193"/>
      <c r="B62" s="193"/>
      <c r="C62" s="75" t="s">
        <v>41</v>
      </c>
      <c r="D62" s="76" t="s">
        <v>2908</v>
      </c>
      <c r="E62" s="193"/>
      <c r="F62" s="193"/>
      <c r="G62" s="451"/>
      <c r="H62" s="388"/>
      <c r="I62" s="454"/>
      <c r="J62" s="454"/>
      <c r="K62" s="77" t="s">
        <v>3742</v>
      </c>
      <c r="L62" s="388"/>
      <c r="M62" s="269"/>
      <c r="N62" s="193"/>
      <c r="O62" s="451"/>
      <c r="P62" s="193"/>
      <c r="Q62" s="202"/>
      <c r="R62" s="193"/>
      <c r="S62" s="193"/>
    </row>
    <row r="63" spans="1:19" ht="39" customHeight="1">
      <c r="A63" s="201">
        <v>13</v>
      </c>
      <c r="B63" s="201" t="s">
        <v>3743</v>
      </c>
      <c r="C63" s="12" t="s">
        <v>22</v>
      </c>
      <c r="D63" s="24" t="s">
        <v>1466</v>
      </c>
      <c r="E63" s="201">
        <v>649.44</v>
      </c>
      <c r="F63" s="201" t="s">
        <v>3744</v>
      </c>
      <c r="G63" s="269" t="s">
        <v>3745</v>
      </c>
      <c r="H63" s="24" t="s">
        <v>3746</v>
      </c>
      <c r="I63" s="207">
        <v>5259509.63</v>
      </c>
      <c r="J63" s="207">
        <v>5033350.65</v>
      </c>
      <c r="K63" s="24" t="s">
        <v>3747</v>
      </c>
      <c r="L63" s="201" t="s">
        <v>28</v>
      </c>
      <c r="M63" s="269" t="s">
        <v>3748</v>
      </c>
      <c r="N63" s="201">
        <v>368.65</v>
      </c>
      <c r="O63" s="269"/>
      <c r="P63" s="201">
        <v>146</v>
      </c>
      <c r="Q63" s="202" t="s">
        <v>30</v>
      </c>
      <c r="R63" s="201"/>
      <c r="S63" s="201" t="s">
        <v>3749</v>
      </c>
    </row>
    <row r="64" spans="1:19" ht="39" customHeight="1">
      <c r="A64" s="201"/>
      <c r="B64" s="201"/>
      <c r="C64" s="12" t="s">
        <v>33</v>
      </c>
      <c r="D64" s="24" t="s">
        <v>3750</v>
      </c>
      <c r="E64" s="201"/>
      <c r="F64" s="201"/>
      <c r="G64" s="269"/>
      <c r="H64" s="202" t="s">
        <v>3751</v>
      </c>
      <c r="I64" s="207"/>
      <c r="J64" s="207"/>
      <c r="K64" s="24" t="s">
        <v>3752</v>
      </c>
      <c r="L64" s="201"/>
      <c r="M64" s="269"/>
      <c r="N64" s="201"/>
      <c r="O64" s="269"/>
      <c r="P64" s="201"/>
      <c r="Q64" s="202"/>
      <c r="R64" s="201"/>
      <c r="S64" s="201"/>
    </row>
    <row r="65" spans="1:19" ht="39" customHeight="1">
      <c r="A65" s="201"/>
      <c r="B65" s="201"/>
      <c r="C65" s="12" t="s">
        <v>39</v>
      </c>
      <c r="D65" s="24" t="s">
        <v>3753</v>
      </c>
      <c r="E65" s="201"/>
      <c r="F65" s="201"/>
      <c r="G65" s="269"/>
      <c r="H65" s="202"/>
      <c r="I65" s="207"/>
      <c r="J65" s="207"/>
      <c r="K65" s="24" t="s">
        <v>3754</v>
      </c>
      <c r="L65" s="201"/>
      <c r="M65" s="269"/>
      <c r="N65" s="201"/>
      <c r="O65" s="269"/>
      <c r="P65" s="201"/>
      <c r="Q65" s="202"/>
      <c r="R65" s="201"/>
      <c r="S65" s="201"/>
    </row>
    <row r="66" spans="1:19" ht="35.25" customHeight="1">
      <c r="A66" s="201"/>
      <c r="B66" s="201"/>
      <c r="C66" s="12" t="s">
        <v>41</v>
      </c>
      <c r="D66" s="24" t="s">
        <v>42</v>
      </c>
      <c r="E66" s="201"/>
      <c r="F66" s="201"/>
      <c r="G66" s="269"/>
      <c r="H66" s="202"/>
      <c r="I66" s="207"/>
      <c r="J66" s="207"/>
      <c r="K66" s="26" t="s">
        <v>3755</v>
      </c>
      <c r="L66" s="201"/>
      <c r="M66" s="269"/>
      <c r="N66" s="201"/>
      <c r="O66" s="269"/>
      <c r="P66" s="201"/>
      <c r="Q66" s="202"/>
      <c r="R66" s="201"/>
      <c r="S66" s="201"/>
    </row>
    <row r="67" spans="1:19" ht="45.75" customHeight="1">
      <c r="A67" s="193">
        <v>14</v>
      </c>
      <c r="B67" s="193" t="s">
        <v>2922</v>
      </c>
      <c r="C67" s="75" t="s">
        <v>22</v>
      </c>
      <c r="D67" s="76" t="s">
        <v>2734</v>
      </c>
      <c r="E67" s="193">
        <v>624</v>
      </c>
      <c r="F67" s="193" t="s">
        <v>3756</v>
      </c>
      <c r="G67" s="451" t="s">
        <v>3757</v>
      </c>
      <c r="H67" s="76" t="s">
        <v>3381</v>
      </c>
      <c r="I67" s="454">
        <v>4924711.95</v>
      </c>
      <c r="J67" s="454">
        <v>4724125.01</v>
      </c>
      <c r="K67" s="76" t="s">
        <v>3758</v>
      </c>
      <c r="L67" s="193" t="s">
        <v>28</v>
      </c>
      <c r="M67" s="269" t="s">
        <v>3759</v>
      </c>
      <c r="N67" s="193">
        <v>448.8</v>
      </c>
      <c r="O67" s="451"/>
      <c r="P67" s="193">
        <v>193</v>
      </c>
      <c r="Q67" s="202" t="s">
        <v>30</v>
      </c>
      <c r="R67" s="193"/>
      <c r="S67" s="193" t="s">
        <v>3760</v>
      </c>
    </row>
    <row r="68" spans="1:19" ht="39.75" customHeight="1">
      <c r="A68" s="193"/>
      <c r="B68" s="193"/>
      <c r="C68" s="75" t="s">
        <v>33</v>
      </c>
      <c r="D68" s="76" t="s">
        <v>2901</v>
      </c>
      <c r="E68" s="193"/>
      <c r="F68" s="193"/>
      <c r="G68" s="451"/>
      <c r="H68" s="388" t="s">
        <v>3761</v>
      </c>
      <c r="I68" s="454"/>
      <c r="J68" s="454"/>
      <c r="K68" s="76" t="s">
        <v>3762</v>
      </c>
      <c r="L68" s="193"/>
      <c r="M68" s="269"/>
      <c r="N68" s="193"/>
      <c r="O68" s="451"/>
      <c r="P68" s="193"/>
      <c r="Q68" s="202"/>
      <c r="R68" s="193"/>
      <c r="S68" s="193"/>
    </row>
    <row r="69" spans="1:19" ht="39" customHeight="1">
      <c r="A69" s="193"/>
      <c r="B69" s="193"/>
      <c r="C69" s="75" t="s">
        <v>39</v>
      </c>
      <c r="D69" s="76" t="s">
        <v>40</v>
      </c>
      <c r="E69" s="193">
        <v>91.73</v>
      </c>
      <c r="F69" s="193"/>
      <c r="G69" s="451"/>
      <c r="H69" s="388"/>
      <c r="I69" s="454"/>
      <c r="J69" s="454">
        <v>917300</v>
      </c>
      <c r="K69" s="76" t="s">
        <v>3763</v>
      </c>
      <c r="L69" s="193"/>
      <c r="M69" s="269"/>
      <c r="N69" s="193"/>
      <c r="O69" s="451"/>
      <c r="P69" s="193"/>
      <c r="Q69" s="202"/>
      <c r="R69" s="193"/>
      <c r="S69" s="193"/>
    </row>
    <row r="70" spans="1:19" ht="55.5" customHeight="1">
      <c r="A70" s="193"/>
      <c r="B70" s="193"/>
      <c r="C70" s="75" t="s">
        <v>41</v>
      </c>
      <c r="D70" s="76" t="s">
        <v>42</v>
      </c>
      <c r="E70" s="193"/>
      <c r="F70" s="193"/>
      <c r="G70" s="451"/>
      <c r="H70" s="388"/>
      <c r="I70" s="454"/>
      <c r="J70" s="454"/>
      <c r="K70" s="76" t="s">
        <v>3764</v>
      </c>
      <c r="L70" s="193"/>
      <c r="M70" s="269"/>
      <c r="N70" s="193"/>
      <c r="O70" s="451"/>
      <c r="P70" s="193"/>
      <c r="Q70" s="202"/>
      <c r="R70" s="193"/>
      <c r="S70" s="193"/>
    </row>
    <row r="71" spans="1:19" ht="39" customHeight="1">
      <c r="A71" s="201">
        <v>15</v>
      </c>
      <c r="B71" s="201" t="s">
        <v>4176</v>
      </c>
      <c r="C71" s="12" t="s">
        <v>22</v>
      </c>
      <c r="D71" s="24" t="s">
        <v>2734</v>
      </c>
      <c r="E71" s="201">
        <v>360</v>
      </c>
      <c r="F71" s="201" t="s">
        <v>3765</v>
      </c>
      <c r="G71" s="269" t="s">
        <v>3702</v>
      </c>
      <c r="H71" s="24" t="s">
        <v>3703</v>
      </c>
      <c r="I71" s="208">
        <v>2705527.03</v>
      </c>
      <c r="J71" s="207">
        <v>2597831.91</v>
      </c>
      <c r="K71" s="24" t="s">
        <v>2747</v>
      </c>
      <c r="L71" s="201" t="s">
        <v>28</v>
      </c>
      <c r="M71" s="269" t="s">
        <v>2468</v>
      </c>
      <c r="N71" s="201">
        <v>259.886742</v>
      </c>
      <c r="O71" s="269"/>
      <c r="P71" s="201">
        <v>175</v>
      </c>
      <c r="Q71" s="201" t="s">
        <v>30</v>
      </c>
      <c r="R71" s="201" t="s">
        <v>4334</v>
      </c>
      <c r="S71" s="201" t="s">
        <v>3766</v>
      </c>
    </row>
    <row r="72" spans="1:19" ht="39" customHeight="1">
      <c r="A72" s="201"/>
      <c r="B72" s="201"/>
      <c r="C72" s="12" t="s">
        <v>2286</v>
      </c>
      <c r="D72" s="24" t="s">
        <v>42</v>
      </c>
      <c r="E72" s="201"/>
      <c r="F72" s="201"/>
      <c r="G72" s="269"/>
      <c r="H72" s="201" t="s">
        <v>3767</v>
      </c>
      <c r="I72" s="210"/>
      <c r="J72" s="207"/>
      <c r="K72" s="24" t="s">
        <v>3706</v>
      </c>
      <c r="L72" s="201"/>
      <c r="M72" s="269"/>
      <c r="N72" s="201"/>
      <c r="O72" s="269"/>
      <c r="P72" s="201"/>
      <c r="Q72" s="201"/>
      <c r="R72" s="201"/>
      <c r="S72" s="201"/>
    </row>
    <row r="73" spans="1:19" ht="61.5" customHeight="1">
      <c r="A73" s="201"/>
      <c r="B73" s="201"/>
      <c r="C73" s="12" t="s">
        <v>33</v>
      </c>
      <c r="D73" s="24" t="s">
        <v>3537</v>
      </c>
      <c r="E73" s="201"/>
      <c r="F73" s="201"/>
      <c r="G73" s="269"/>
      <c r="H73" s="201"/>
      <c r="I73" s="209"/>
      <c r="J73" s="207">
        <v>537000</v>
      </c>
      <c r="K73" s="24" t="s">
        <v>3768</v>
      </c>
      <c r="L73" s="201"/>
      <c r="M73" s="269"/>
      <c r="N73" s="201"/>
      <c r="O73" s="269"/>
      <c r="P73" s="201"/>
      <c r="Q73" s="201"/>
      <c r="R73" s="201"/>
      <c r="S73" s="201"/>
    </row>
    <row r="74" spans="1:19" ht="49.5" customHeight="1">
      <c r="A74" s="201"/>
      <c r="B74" s="201"/>
      <c r="C74" s="12" t="s">
        <v>39</v>
      </c>
      <c r="D74" s="24" t="s">
        <v>3709</v>
      </c>
      <c r="E74" s="201"/>
      <c r="F74" s="201"/>
      <c r="G74" s="269"/>
      <c r="H74" s="201"/>
      <c r="I74" s="210" t="s">
        <v>4329</v>
      </c>
      <c r="J74" s="207"/>
      <c r="K74" s="201" t="s">
        <v>3710</v>
      </c>
      <c r="L74" s="201"/>
      <c r="M74" s="269"/>
      <c r="N74" s="201"/>
      <c r="O74" s="269"/>
      <c r="P74" s="201"/>
      <c r="Q74" s="201"/>
      <c r="R74" s="201"/>
      <c r="S74" s="201"/>
    </row>
    <row r="75" spans="1:19" ht="53.25" customHeight="1">
      <c r="A75" s="201"/>
      <c r="B75" s="201"/>
      <c r="C75" s="12" t="s">
        <v>41</v>
      </c>
      <c r="D75" s="24" t="s">
        <v>42</v>
      </c>
      <c r="E75" s="201"/>
      <c r="F75" s="201"/>
      <c r="G75" s="269"/>
      <c r="H75" s="201"/>
      <c r="I75" s="209"/>
      <c r="J75" s="207"/>
      <c r="K75" s="201"/>
      <c r="L75" s="201"/>
      <c r="M75" s="269"/>
      <c r="N75" s="201"/>
      <c r="O75" s="269"/>
      <c r="P75" s="201"/>
      <c r="Q75" s="201"/>
      <c r="R75" s="201"/>
      <c r="S75" s="201"/>
    </row>
    <row r="76" spans="1:19" ht="51.75" customHeight="1">
      <c r="A76" s="201">
        <v>16</v>
      </c>
      <c r="B76" s="201" t="s">
        <v>3587</v>
      </c>
      <c r="C76" s="12" t="s">
        <v>22</v>
      </c>
      <c r="D76" s="24" t="s">
        <v>2734</v>
      </c>
      <c r="E76" s="201">
        <v>210</v>
      </c>
      <c r="F76" s="201" t="s">
        <v>3329</v>
      </c>
      <c r="G76" s="269" t="s">
        <v>3769</v>
      </c>
      <c r="H76" s="24" t="s">
        <v>3770</v>
      </c>
      <c r="I76" s="207">
        <v>1451292.85</v>
      </c>
      <c r="J76" s="207">
        <v>1451292.85</v>
      </c>
      <c r="K76" s="24" t="s">
        <v>2747</v>
      </c>
      <c r="L76" s="201" t="s">
        <v>28</v>
      </c>
      <c r="M76" s="269" t="s">
        <v>2468</v>
      </c>
      <c r="N76" s="403">
        <v>130.674077</v>
      </c>
      <c r="O76" s="269"/>
      <c r="P76" s="201">
        <v>146</v>
      </c>
      <c r="Q76" s="201" t="s">
        <v>30</v>
      </c>
      <c r="R76" s="201" t="s">
        <v>4324</v>
      </c>
      <c r="S76" s="201" t="s">
        <v>3771</v>
      </c>
    </row>
    <row r="77" spans="1:19" ht="39" customHeight="1">
      <c r="A77" s="201"/>
      <c r="B77" s="201"/>
      <c r="C77" s="12" t="s">
        <v>33</v>
      </c>
      <c r="D77" s="24" t="s">
        <v>3588</v>
      </c>
      <c r="E77" s="201"/>
      <c r="F77" s="201"/>
      <c r="G77" s="269"/>
      <c r="H77" s="202" t="s">
        <v>3772</v>
      </c>
      <c r="I77" s="207"/>
      <c r="J77" s="207"/>
      <c r="K77" s="24" t="s">
        <v>3773</v>
      </c>
      <c r="L77" s="201"/>
      <c r="M77" s="269"/>
      <c r="N77" s="201"/>
      <c r="O77" s="269"/>
      <c r="P77" s="201"/>
      <c r="Q77" s="201"/>
      <c r="R77" s="201"/>
      <c r="S77" s="201"/>
    </row>
    <row r="78" spans="1:19" ht="48.75" customHeight="1">
      <c r="A78" s="201"/>
      <c r="B78" s="201"/>
      <c r="C78" s="12" t="s">
        <v>39</v>
      </c>
      <c r="D78" s="24" t="s">
        <v>2879</v>
      </c>
      <c r="E78" s="201"/>
      <c r="F78" s="201"/>
      <c r="G78" s="269"/>
      <c r="H78" s="202"/>
      <c r="I78" s="210" t="s">
        <v>4335</v>
      </c>
      <c r="J78" s="207"/>
      <c r="K78" s="24" t="s">
        <v>3774</v>
      </c>
      <c r="L78" s="201"/>
      <c r="M78" s="269"/>
      <c r="N78" s="201"/>
      <c r="O78" s="269"/>
      <c r="P78" s="201"/>
      <c r="Q78" s="201"/>
      <c r="R78" s="201"/>
      <c r="S78" s="201"/>
    </row>
    <row r="79" spans="1:19" ht="39" customHeight="1">
      <c r="A79" s="201"/>
      <c r="B79" s="201"/>
      <c r="C79" s="12" t="s">
        <v>41</v>
      </c>
      <c r="D79" s="24" t="s">
        <v>42</v>
      </c>
      <c r="E79" s="201"/>
      <c r="F79" s="201"/>
      <c r="G79" s="269"/>
      <c r="H79" s="202"/>
      <c r="I79" s="209"/>
      <c r="J79" s="207"/>
      <c r="K79" s="24" t="s">
        <v>3775</v>
      </c>
      <c r="L79" s="201"/>
      <c r="M79" s="269"/>
      <c r="N79" s="201"/>
      <c r="O79" s="269"/>
      <c r="P79" s="201"/>
      <c r="Q79" s="201"/>
      <c r="R79" s="201"/>
      <c r="S79" s="201"/>
    </row>
    <row r="80" spans="1:19" ht="39" customHeight="1">
      <c r="A80" s="201">
        <v>17</v>
      </c>
      <c r="B80" s="201" t="s">
        <v>3522</v>
      </c>
      <c r="C80" s="12" t="s">
        <v>22</v>
      </c>
      <c r="D80" s="24" t="s">
        <v>3523</v>
      </c>
      <c r="E80" s="201">
        <v>393.25</v>
      </c>
      <c r="F80" s="201" t="s">
        <v>3776</v>
      </c>
      <c r="G80" s="269" t="s">
        <v>3777</v>
      </c>
      <c r="H80" s="24" t="s">
        <v>3778</v>
      </c>
      <c r="I80" s="208">
        <v>2726726.28</v>
      </c>
      <c r="J80" s="207">
        <v>2642957.97</v>
      </c>
      <c r="K80" s="24" t="s">
        <v>3779</v>
      </c>
      <c r="L80" s="201" t="s">
        <v>28</v>
      </c>
      <c r="M80" s="269" t="s">
        <v>2468</v>
      </c>
      <c r="N80" s="201">
        <v>110.68</v>
      </c>
      <c r="O80" s="269"/>
      <c r="P80" s="201">
        <v>123</v>
      </c>
      <c r="Q80" s="201" t="s">
        <v>30</v>
      </c>
      <c r="R80" s="201" t="s">
        <v>4330</v>
      </c>
      <c r="S80" s="201" t="s">
        <v>3780</v>
      </c>
    </row>
    <row r="81" spans="1:19" ht="39" customHeight="1">
      <c r="A81" s="201"/>
      <c r="B81" s="201"/>
      <c r="C81" s="12" t="s">
        <v>33</v>
      </c>
      <c r="D81" s="24" t="s">
        <v>2589</v>
      </c>
      <c r="E81" s="201"/>
      <c r="F81" s="201"/>
      <c r="G81" s="269"/>
      <c r="H81" s="202" t="s">
        <v>3781</v>
      </c>
      <c r="I81" s="210"/>
      <c r="J81" s="207"/>
      <c r="K81" s="24" t="s">
        <v>3782</v>
      </c>
      <c r="L81" s="201"/>
      <c r="M81" s="269"/>
      <c r="N81" s="201"/>
      <c r="O81" s="269"/>
      <c r="P81" s="201"/>
      <c r="Q81" s="201"/>
      <c r="R81" s="201"/>
      <c r="S81" s="201"/>
    </row>
    <row r="82" spans="1:19" ht="39" customHeight="1">
      <c r="A82" s="201"/>
      <c r="B82" s="201"/>
      <c r="C82" s="12" t="s">
        <v>39</v>
      </c>
      <c r="D82" s="74" t="s">
        <v>3661</v>
      </c>
      <c r="E82" s="201"/>
      <c r="F82" s="201"/>
      <c r="G82" s="269"/>
      <c r="H82" s="202"/>
      <c r="I82" s="207" t="s">
        <v>4336</v>
      </c>
      <c r="J82" s="207"/>
      <c r="K82" s="24" t="s">
        <v>3783</v>
      </c>
      <c r="L82" s="201"/>
      <c r="M82" s="269"/>
      <c r="N82" s="201"/>
      <c r="O82" s="269"/>
      <c r="P82" s="201"/>
      <c r="Q82" s="201"/>
      <c r="R82" s="201"/>
      <c r="S82" s="201"/>
    </row>
    <row r="83" spans="1:19" ht="58.5" customHeight="1">
      <c r="A83" s="201"/>
      <c r="B83" s="201"/>
      <c r="C83" s="12" t="s">
        <v>41</v>
      </c>
      <c r="D83" s="24" t="s">
        <v>3784</v>
      </c>
      <c r="E83" s="201"/>
      <c r="F83" s="201"/>
      <c r="G83" s="269"/>
      <c r="H83" s="202"/>
      <c r="I83" s="207"/>
      <c r="J83" s="207"/>
      <c r="K83" s="26" t="s">
        <v>3785</v>
      </c>
      <c r="L83" s="201"/>
      <c r="M83" s="269"/>
      <c r="N83" s="201"/>
      <c r="O83" s="269"/>
      <c r="P83" s="201"/>
      <c r="Q83" s="201"/>
      <c r="R83" s="201"/>
      <c r="S83" s="201"/>
    </row>
    <row r="84" spans="1:19" ht="39" customHeight="1">
      <c r="A84" s="201">
        <v>18</v>
      </c>
      <c r="B84" s="201" t="s">
        <v>4337</v>
      </c>
      <c r="C84" s="12" t="s">
        <v>22</v>
      </c>
      <c r="D84" s="24" t="s">
        <v>1390</v>
      </c>
      <c r="E84" s="201">
        <v>562.06</v>
      </c>
      <c r="F84" s="201" t="s">
        <v>3786</v>
      </c>
      <c r="G84" s="269" t="s">
        <v>3702</v>
      </c>
      <c r="H84" s="24" t="s">
        <v>3703</v>
      </c>
      <c r="I84" s="207">
        <v>3442248.27</v>
      </c>
      <c r="J84" s="207">
        <v>3330515.5</v>
      </c>
      <c r="K84" s="24" t="s">
        <v>2747</v>
      </c>
      <c r="L84" s="201" t="s">
        <v>28</v>
      </c>
      <c r="M84" s="269" t="s">
        <v>3787</v>
      </c>
      <c r="N84" s="459">
        <v>189.98</v>
      </c>
      <c r="O84" s="269"/>
      <c r="P84" s="201">
        <v>234</v>
      </c>
      <c r="Q84" s="201" t="s">
        <v>30</v>
      </c>
      <c r="R84" s="201"/>
      <c r="S84" s="201" t="s">
        <v>3788</v>
      </c>
    </row>
    <row r="85" spans="1:19" ht="32.25" customHeight="1">
      <c r="A85" s="201"/>
      <c r="B85" s="201"/>
      <c r="C85" s="12" t="s">
        <v>2286</v>
      </c>
      <c r="D85" s="24" t="s">
        <v>42</v>
      </c>
      <c r="E85" s="201"/>
      <c r="F85" s="201"/>
      <c r="G85" s="269"/>
      <c r="H85" s="201" t="s">
        <v>3789</v>
      </c>
      <c r="I85" s="207"/>
      <c r="J85" s="207"/>
      <c r="K85" s="24" t="s">
        <v>3790</v>
      </c>
      <c r="L85" s="201"/>
      <c r="M85" s="269"/>
      <c r="N85" s="459"/>
      <c r="O85" s="464"/>
      <c r="P85" s="201"/>
      <c r="Q85" s="201"/>
      <c r="R85" s="201"/>
      <c r="S85" s="201"/>
    </row>
    <row r="86" spans="1:19" ht="35.25" customHeight="1">
      <c r="A86" s="201"/>
      <c r="B86" s="201"/>
      <c r="C86" s="12" t="s">
        <v>33</v>
      </c>
      <c r="D86" s="24" t="s">
        <v>3557</v>
      </c>
      <c r="E86" s="201"/>
      <c r="F86" s="201"/>
      <c r="G86" s="269"/>
      <c r="H86" s="201"/>
      <c r="I86" s="207"/>
      <c r="J86" s="207"/>
      <c r="K86" s="24" t="s">
        <v>3791</v>
      </c>
      <c r="L86" s="201"/>
      <c r="M86" s="269"/>
      <c r="N86" s="459"/>
      <c r="O86" s="464"/>
      <c r="P86" s="201"/>
      <c r="Q86" s="201"/>
      <c r="R86" s="201"/>
      <c r="S86" s="201"/>
    </row>
    <row r="87" spans="1:19" ht="31.5" customHeight="1">
      <c r="A87" s="201"/>
      <c r="B87" s="201"/>
      <c r="C87" s="12" t="s">
        <v>39</v>
      </c>
      <c r="D87" s="24" t="s">
        <v>3753</v>
      </c>
      <c r="E87" s="201"/>
      <c r="F87" s="201"/>
      <c r="G87" s="269"/>
      <c r="H87" s="201"/>
      <c r="I87" s="207"/>
      <c r="J87" s="207"/>
      <c r="K87" s="269" t="s">
        <v>3792</v>
      </c>
      <c r="L87" s="201"/>
      <c r="M87" s="269"/>
      <c r="N87" s="459"/>
      <c r="O87" s="464"/>
      <c r="P87" s="201"/>
      <c r="Q87" s="201"/>
      <c r="R87" s="201"/>
      <c r="S87" s="201"/>
    </row>
    <row r="88" spans="1:19" ht="30.75" customHeight="1">
      <c r="A88" s="201"/>
      <c r="B88" s="201"/>
      <c r="C88" s="12" t="s">
        <v>41</v>
      </c>
      <c r="D88" s="24" t="s">
        <v>42</v>
      </c>
      <c r="E88" s="201"/>
      <c r="F88" s="201"/>
      <c r="G88" s="269"/>
      <c r="H88" s="201"/>
      <c r="I88" s="207"/>
      <c r="J88" s="207"/>
      <c r="K88" s="269"/>
      <c r="L88" s="201"/>
      <c r="M88" s="269"/>
      <c r="N88" s="459"/>
      <c r="O88" s="464"/>
      <c r="P88" s="201"/>
      <c r="Q88" s="201"/>
      <c r="R88" s="201"/>
      <c r="S88" s="201"/>
    </row>
    <row r="89" spans="1:19" ht="31.5" customHeight="1">
      <c r="A89" s="201">
        <v>19</v>
      </c>
      <c r="B89" s="201" t="s">
        <v>3545</v>
      </c>
      <c r="C89" s="12" t="s">
        <v>22</v>
      </c>
      <c r="D89" s="24" t="s">
        <v>1390</v>
      </c>
      <c r="E89" s="201">
        <v>500</v>
      </c>
      <c r="F89" s="201" t="s">
        <v>3793</v>
      </c>
      <c r="G89" s="269" t="s">
        <v>3794</v>
      </c>
      <c r="H89" s="24" t="s">
        <v>3486</v>
      </c>
      <c r="I89" s="207">
        <v>2828658.72</v>
      </c>
      <c r="J89" s="207">
        <v>2698765.29</v>
      </c>
      <c r="K89" s="24" t="s">
        <v>2747</v>
      </c>
      <c r="L89" s="201" t="s">
        <v>28</v>
      </c>
      <c r="M89" s="269" t="s">
        <v>3795</v>
      </c>
      <c r="N89" s="201">
        <v>49.38</v>
      </c>
      <c r="O89" s="366"/>
      <c r="P89" s="201">
        <v>135</v>
      </c>
      <c r="Q89" s="201" t="s">
        <v>30</v>
      </c>
      <c r="R89" s="201"/>
      <c r="S89" s="201" t="s">
        <v>3796</v>
      </c>
    </row>
    <row r="90" spans="1:19" ht="26.25" customHeight="1">
      <c r="A90" s="201"/>
      <c r="B90" s="201"/>
      <c r="C90" s="12" t="s">
        <v>33</v>
      </c>
      <c r="D90" s="24" t="s">
        <v>3546</v>
      </c>
      <c r="E90" s="201"/>
      <c r="F90" s="201"/>
      <c r="G90" s="269"/>
      <c r="H90" s="202" t="s">
        <v>3797</v>
      </c>
      <c r="I90" s="207"/>
      <c r="J90" s="207"/>
      <c r="K90" s="24" t="s">
        <v>3752</v>
      </c>
      <c r="L90" s="201"/>
      <c r="M90" s="269"/>
      <c r="N90" s="201"/>
      <c r="O90" s="366"/>
      <c r="P90" s="201"/>
      <c r="Q90" s="201"/>
      <c r="R90" s="201"/>
      <c r="S90" s="201"/>
    </row>
    <row r="91" spans="1:19" ht="39" customHeight="1">
      <c r="A91" s="201"/>
      <c r="B91" s="201"/>
      <c r="C91" s="12" t="s">
        <v>39</v>
      </c>
      <c r="D91" s="24" t="s">
        <v>1277</v>
      </c>
      <c r="E91" s="201"/>
      <c r="F91" s="201"/>
      <c r="G91" s="269"/>
      <c r="H91" s="202"/>
      <c r="I91" s="207"/>
      <c r="J91" s="207"/>
      <c r="K91" s="24" t="s">
        <v>3798</v>
      </c>
      <c r="L91" s="201"/>
      <c r="M91" s="269"/>
      <c r="N91" s="201"/>
      <c r="O91" s="366"/>
      <c r="P91" s="201"/>
      <c r="Q91" s="201"/>
      <c r="R91" s="201"/>
      <c r="S91" s="201"/>
    </row>
    <row r="92" spans="1:19" ht="39" customHeight="1">
      <c r="A92" s="201"/>
      <c r="B92" s="201"/>
      <c r="C92" s="12" t="s">
        <v>41</v>
      </c>
      <c r="D92" s="24" t="s">
        <v>42</v>
      </c>
      <c r="E92" s="201"/>
      <c r="F92" s="201"/>
      <c r="G92" s="269"/>
      <c r="H92" s="202"/>
      <c r="I92" s="207"/>
      <c r="J92" s="207"/>
      <c r="K92" s="24" t="s">
        <v>3799</v>
      </c>
      <c r="L92" s="201"/>
      <c r="M92" s="269"/>
      <c r="N92" s="201"/>
      <c r="O92" s="366"/>
      <c r="P92" s="201"/>
      <c r="Q92" s="201"/>
      <c r="R92" s="201"/>
      <c r="S92" s="201"/>
    </row>
    <row r="93" spans="1:19" ht="39" customHeight="1">
      <c r="A93" s="201">
        <v>20</v>
      </c>
      <c r="B93" s="201" t="s">
        <v>3549</v>
      </c>
      <c r="C93" s="12" t="s">
        <v>22</v>
      </c>
      <c r="D93" s="24" t="s">
        <v>2734</v>
      </c>
      <c r="E93" s="201">
        <v>432</v>
      </c>
      <c r="F93" s="201" t="s">
        <v>3800</v>
      </c>
      <c r="G93" s="269" t="s">
        <v>3801</v>
      </c>
      <c r="H93" s="24" t="s">
        <v>2746</v>
      </c>
      <c r="I93" s="208">
        <v>2150207.05</v>
      </c>
      <c r="J93" s="207">
        <v>2054696.7</v>
      </c>
      <c r="K93" s="24" t="s">
        <v>2747</v>
      </c>
      <c r="L93" s="201" t="s">
        <v>28</v>
      </c>
      <c r="M93" s="202" t="s">
        <v>2468</v>
      </c>
      <c r="N93" s="459">
        <v>225.419549</v>
      </c>
      <c r="O93" s="269"/>
      <c r="P93" s="201">
        <v>100</v>
      </c>
      <c r="Q93" s="201" t="s">
        <v>30</v>
      </c>
      <c r="R93" s="201" t="s">
        <v>4330</v>
      </c>
      <c r="S93" s="201" t="s">
        <v>3802</v>
      </c>
    </row>
    <row r="94" spans="1:19" ht="39" customHeight="1">
      <c r="A94" s="201"/>
      <c r="B94" s="201"/>
      <c r="C94" s="12" t="s">
        <v>33</v>
      </c>
      <c r="D94" s="24" t="s">
        <v>2324</v>
      </c>
      <c r="E94" s="201"/>
      <c r="F94" s="201"/>
      <c r="G94" s="269"/>
      <c r="H94" s="201" t="s">
        <v>3803</v>
      </c>
      <c r="I94" s="209"/>
      <c r="J94" s="207"/>
      <c r="K94" s="24" t="s">
        <v>3660</v>
      </c>
      <c r="L94" s="201"/>
      <c r="M94" s="202"/>
      <c r="N94" s="459"/>
      <c r="O94" s="269"/>
      <c r="P94" s="201"/>
      <c r="Q94" s="201"/>
      <c r="R94" s="201"/>
      <c r="S94" s="201"/>
    </row>
    <row r="95" spans="1:19" ht="39" customHeight="1">
      <c r="A95" s="201"/>
      <c r="B95" s="201"/>
      <c r="C95" s="12" t="s">
        <v>39</v>
      </c>
      <c r="D95" s="24" t="s">
        <v>2231</v>
      </c>
      <c r="E95" s="201"/>
      <c r="F95" s="201"/>
      <c r="G95" s="269"/>
      <c r="H95" s="201"/>
      <c r="I95" s="207" t="s">
        <v>4333</v>
      </c>
      <c r="J95" s="207"/>
      <c r="K95" s="24" t="s">
        <v>3804</v>
      </c>
      <c r="L95" s="201"/>
      <c r="M95" s="202"/>
      <c r="N95" s="459"/>
      <c r="O95" s="269"/>
      <c r="P95" s="201"/>
      <c r="Q95" s="201"/>
      <c r="R95" s="201"/>
      <c r="S95" s="201"/>
    </row>
    <row r="96" spans="1:19" ht="32.25" customHeight="1">
      <c r="A96" s="201"/>
      <c r="B96" s="201"/>
      <c r="C96" s="12" t="s">
        <v>41</v>
      </c>
      <c r="D96" s="24" t="s">
        <v>42</v>
      </c>
      <c r="E96" s="201"/>
      <c r="F96" s="201"/>
      <c r="G96" s="269"/>
      <c r="H96" s="201"/>
      <c r="I96" s="207"/>
      <c r="J96" s="207"/>
      <c r="K96" s="24" t="s">
        <v>3805</v>
      </c>
      <c r="L96" s="201"/>
      <c r="M96" s="202"/>
      <c r="N96" s="459"/>
      <c r="O96" s="269"/>
      <c r="P96" s="201"/>
      <c r="Q96" s="201"/>
      <c r="R96" s="201"/>
      <c r="S96" s="201"/>
    </row>
    <row r="97" spans="1:19" ht="39" customHeight="1">
      <c r="A97" s="201">
        <v>21</v>
      </c>
      <c r="B97" s="201" t="s">
        <v>3806</v>
      </c>
      <c r="C97" s="12" t="s">
        <v>22</v>
      </c>
      <c r="D97" s="24" t="s">
        <v>1390</v>
      </c>
      <c r="E97" s="201">
        <v>200</v>
      </c>
      <c r="F97" s="201" t="s">
        <v>3807</v>
      </c>
      <c r="G97" s="269" t="s">
        <v>3808</v>
      </c>
      <c r="H97" s="24" t="s">
        <v>2746</v>
      </c>
      <c r="I97" s="207">
        <v>1536460.19</v>
      </c>
      <c r="J97" s="207">
        <v>1473185.12</v>
      </c>
      <c r="K97" s="24" t="s">
        <v>2747</v>
      </c>
      <c r="L97" s="201" t="s">
        <v>28</v>
      </c>
      <c r="M97" s="202" t="s">
        <v>2468</v>
      </c>
      <c r="N97" s="459">
        <v>117.79</v>
      </c>
      <c r="O97" s="269"/>
      <c r="P97" s="201">
        <v>100</v>
      </c>
      <c r="Q97" s="201" t="s">
        <v>30</v>
      </c>
      <c r="R97" s="201" t="s">
        <v>4334</v>
      </c>
      <c r="S97" s="201" t="s">
        <v>3809</v>
      </c>
    </row>
    <row r="98" spans="1:19" ht="39" customHeight="1">
      <c r="A98" s="201"/>
      <c r="B98" s="201"/>
      <c r="C98" s="12" t="s">
        <v>33</v>
      </c>
      <c r="D98" s="24" t="s">
        <v>3810</v>
      </c>
      <c r="E98" s="201"/>
      <c r="F98" s="201"/>
      <c r="G98" s="269"/>
      <c r="H98" s="201" t="s">
        <v>2749</v>
      </c>
      <c r="I98" s="207"/>
      <c r="J98" s="207"/>
      <c r="K98" s="24" t="s">
        <v>3811</v>
      </c>
      <c r="L98" s="201"/>
      <c r="M98" s="202"/>
      <c r="N98" s="459"/>
      <c r="O98" s="269"/>
      <c r="P98" s="201"/>
      <c r="Q98" s="201"/>
      <c r="R98" s="201"/>
      <c r="S98" s="201"/>
    </row>
    <row r="99" spans="1:19" ht="39" customHeight="1">
      <c r="A99" s="201"/>
      <c r="B99" s="201"/>
      <c r="C99" s="12" t="s">
        <v>39</v>
      </c>
      <c r="D99" s="24" t="s">
        <v>2231</v>
      </c>
      <c r="E99" s="201"/>
      <c r="F99" s="201"/>
      <c r="G99" s="269"/>
      <c r="H99" s="201"/>
      <c r="I99" s="208" t="s">
        <v>4341</v>
      </c>
      <c r="J99" s="207"/>
      <c r="K99" s="24" t="s">
        <v>3812</v>
      </c>
      <c r="L99" s="201"/>
      <c r="M99" s="202"/>
      <c r="N99" s="459"/>
      <c r="O99" s="269"/>
      <c r="P99" s="201"/>
      <c r="Q99" s="201"/>
      <c r="R99" s="201"/>
      <c r="S99" s="201"/>
    </row>
    <row r="100" spans="1:19" ht="39" customHeight="1">
      <c r="A100" s="201"/>
      <c r="B100" s="201"/>
      <c r="C100" s="12" t="s">
        <v>41</v>
      </c>
      <c r="D100" s="24" t="s">
        <v>42</v>
      </c>
      <c r="E100" s="201"/>
      <c r="F100" s="201"/>
      <c r="G100" s="269"/>
      <c r="H100" s="201"/>
      <c r="I100" s="209"/>
      <c r="J100" s="207"/>
      <c r="K100" s="24" t="s">
        <v>3813</v>
      </c>
      <c r="L100" s="201"/>
      <c r="M100" s="202"/>
      <c r="N100" s="459"/>
      <c r="O100" s="269"/>
      <c r="P100" s="201"/>
      <c r="Q100" s="201"/>
      <c r="R100" s="201"/>
      <c r="S100" s="201"/>
    </row>
    <row r="101" spans="1:19" ht="39" customHeight="1">
      <c r="A101" s="201">
        <v>22</v>
      </c>
      <c r="B101" s="201" t="s">
        <v>3814</v>
      </c>
      <c r="C101" s="12" t="s">
        <v>22</v>
      </c>
      <c r="D101" s="24" t="s">
        <v>1390</v>
      </c>
      <c r="E101" s="201">
        <v>249.935</v>
      </c>
      <c r="F101" s="201" t="s">
        <v>3815</v>
      </c>
      <c r="G101" s="269" t="s">
        <v>3816</v>
      </c>
      <c r="H101" s="24" t="s">
        <v>2746</v>
      </c>
      <c r="I101" s="207">
        <v>2077310.76</v>
      </c>
      <c r="J101" s="207">
        <v>2011654.96</v>
      </c>
      <c r="K101" s="24" t="s">
        <v>2747</v>
      </c>
      <c r="L101" s="201" t="s">
        <v>28</v>
      </c>
      <c r="M101" s="269" t="s">
        <v>29</v>
      </c>
      <c r="N101" s="201">
        <v>174.678033</v>
      </c>
      <c r="O101" s="269"/>
      <c r="P101" s="201">
        <v>109</v>
      </c>
      <c r="Q101" s="201" t="s">
        <v>30</v>
      </c>
      <c r="R101" s="201" t="s">
        <v>4330</v>
      </c>
      <c r="S101" s="201" t="s">
        <v>3809</v>
      </c>
    </row>
    <row r="102" spans="1:19" ht="39" customHeight="1">
      <c r="A102" s="201"/>
      <c r="B102" s="201"/>
      <c r="C102" s="12" t="s">
        <v>33</v>
      </c>
      <c r="D102" s="24" t="s">
        <v>3817</v>
      </c>
      <c r="E102" s="201"/>
      <c r="F102" s="201"/>
      <c r="G102" s="269"/>
      <c r="H102" s="201" t="s">
        <v>2749</v>
      </c>
      <c r="I102" s="207"/>
      <c r="J102" s="207"/>
      <c r="K102" s="24" t="s">
        <v>3818</v>
      </c>
      <c r="L102" s="201"/>
      <c r="M102" s="269"/>
      <c r="N102" s="201"/>
      <c r="O102" s="269"/>
      <c r="P102" s="201"/>
      <c r="Q102" s="201"/>
      <c r="R102" s="201"/>
      <c r="S102" s="201"/>
    </row>
    <row r="103" spans="1:19" ht="39" customHeight="1">
      <c r="A103" s="201"/>
      <c r="B103" s="201"/>
      <c r="C103" s="12" t="s">
        <v>39</v>
      </c>
      <c r="D103" s="24" t="s">
        <v>3819</v>
      </c>
      <c r="E103" s="201"/>
      <c r="F103" s="201"/>
      <c r="G103" s="269"/>
      <c r="H103" s="201"/>
      <c r="I103" s="210" t="s">
        <v>4342</v>
      </c>
      <c r="J103" s="207"/>
      <c r="K103" s="24" t="s">
        <v>3820</v>
      </c>
      <c r="L103" s="201"/>
      <c r="M103" s="269"/>
      <c r="N103" s="201"/>
      <c r="O103" s="269"/>
      <c r="P103" s="201"/>
      <c r="Q103" s="201"/>
      <c r="R103" s="201"/>
      <c r="S103" s="201"/>
    </row>
    <row r="104" spans="1:19" ht="39" customHeight="1">
      <c r="A104" s="201"/>
      <c r="B104" s="201"/>
      <c r="C104" s="12" t="s">
        <v>41</v>
      </c>
      <c r="D104" s="24" t="s">
        <v>42</v>
      </c>
      <c r="E104" s="201"/>
      <c r="F104" s="201"/>
      <c r="G104" s="269"/>
      <c r="H104" s="201"/>
      <c r="I104" s="209"/>
      <c r="J104" s="207"/>
      <c r="K104" s="24" t="s">
        <v>3813</v>
      </c>
      <c r="L104" s="201"/>
      <c r="M104" s="269"/>
      <c r="N104" s="201"/>
      <c r="O104" s="269"/>
      <c r="P104" s="201"/>
      <c r="Q104" s="201"/>
      <c r="R104" s="201"/>
      <c r="S104" s="201"/>
    </row>
    <row r="105" spans="1:19" ht="39" customHeight="1">
      <c r="A105" s="201">
        <v>23</v>
      </c>
      <c r="B105" s="201" t="s">
        <v>3004</v>
      </c>
      <c r="C105" s="12" t="s">
        <v>22</v>
      </c>
      <c r="D105" s="24" t="s">
        <v>3005</v>
      </c>
      <c r="E105" s="201">
        <v>416.12</v>
      </c>
      <c r="F105" s="201" t="s">
        <v>3821</v>
      </c>
      <c r="G105" s="366" t="s">
        <v>3822</v>
      </c>
      <c r="H105" s="24" t="s">
        <v>3823</v>
      </c>
      <c r="I105" s="207">
        <v>3484122.45</v>
      </c>
      <c r="J105" s="207">
        <v>3354946.97</v>
      </c>
      <c r="K105" s="24" t="s">
        <v>3824</v>
      </c>
      <c r="L105" s="201" t="s">
        <v>28</v>
      </c>
      <c r="M105" s="202" t="s">
        <v>950</v>
      </c>
      <c r="N105" s="269">
        <v>248.86</v>
      </c>
      <c r="O105" s="202"/>
      <c r="P105" s="201">
        <v>267</v>
      </c>
      <c r="Q105" s="201" t="s">
        <v>30</v>
      </c>
      <c r="R105" s="201"/>
      <c r="S105" s="437" t="s">
        <v>3825</v>
      </c>
    </row>
    <row r="106" spans="1:19" ht="39" customHeight="1">
      <c r="A106" s="201"/>
      <c r="B106" s="201"/>
      <c r="C106" s="12" t="s">
        <v>33</v>
      </c>
      <c r="D106" s="24" t="s">
        <v>3826</v>
      </c>
      <c r="E106" s="201"/>
      <c r="F106" s="201"/>
      <c r="G106" s="366"/>
      <c r="H106" s="202" t="s">
        <v>3827</v>
      </c>
      <c r="I106" s="207"/>
      <c r="J106" s="207"/>
      <c r="K106" s="24" t="s">
        <v>3828</v>
      </c>
      <c r="L106" s="201"/>
      <c r="M106" s="202"/>
      <c r="N106" s="269"/>
      <c r="O106" s="202"/>
      <c r="P106" s="201"/>
      <c r="Q106" s="201"/>
      <c r="R106" s="201"/>
      <c r="S106" s="201"/>
    </row>
    <row r="107" spans="1:19" ht="39" customHeight="1">
      <c r="A107" s="201"/>
      <c r="B107" s="201"/>
      <c r="C107" s="12" t="s">
        <v>39</v>
      </c>
      <c r="D107" s="24" t="s">
        <v>2873</v>
      </c>
      <c r="E107" s="201"/>
      <c r="F107" s="201"/>
      <c r="G107" s="366"/>
      <c r="H107" s="202"/>
      <c r="I107" s="207"/>
      <c r="J107" s="207"/>
      <c r="K107" s="24" t="s">
        <v>3829</v>
      </c>
      <c r="L107" s="201"/>
      <c r="M107" s="202"/>
      <c r="N107" s="269"/>
      <c r="O107" s="202"/>
      <c r="P107" s="201"/>
      <c r="Q107" s="201"/>
      <c r="R107" s="201"/>
      <c r="S107" s="201"/>
    </row>
    <row r="108" spans="1:19" ht="39" customHeight="1">
      <c r="A108" s="201"/>
      <c r="B108" s="201"/>
      <c r="C108" s="12" t="s">
        <v>41</v>
      </c>
      <c r="D108" s="24" t="s">
        <v>714</v>
      </c>
      <c r="E108" s="201"/>
      <c r="F108" s="201"/>
      <c r="G108" s="366"/>
      <c r="H108" s="202"/>
      <c r="I108" s="207"/>
      <c r="J108" s="207"/>
      <c r="K108" s="26" t="s">
        <v>3830</v>
      </c>
      <c r="L108" s="201"/>
      <c r="M108" s="202"/>
      <c r="N108" s="269"/>
      <c r="O108" s="202"/>
      <c r="P108" s="201"/>
      <c r="Q108" s="201"/>
      <c r="R108" s="201"/>
      <c r="S108" s="201"/>
    </row>
    <row r="109" spans="1:19" ht="40.5" customHeight="1">
      <c r="A109" s="201">
        <v>24</v>
      </c>
      <c r="B109" s="201" t="s">
        <v>3831</v>
      </c>
      <c r="C109" s="12" t="s">
        <v>22</v>
      </c>
      <c r="D109" s="24" t="s">
        <v>3579</v>
      </c>
      <c r="E109" s="201">
        <v>280</v>
      </c>
      <c r="F109" s="201" t="s">
        <v>3832</v>
      </c>
      <c r="G109" s="269" t="s">
        <v>3833</v>
      </c>
      <c r="H109" s="24" t="s">
        <v>3834</v>
      </c>
      <c r="I109" s="207">
        <v>967513.92</v>
      </c>
      <c r="J109" s="207">
        <v>929825.03</v>
      </c>
      <c r="K109" s="24" t="s">
        <v>3747</v>
      </c>
      <c r="L109" s="201" t="s">
        <v>28</v>
      </c>
      <c r="M109" s="269" t="s">
        <v>2468</v>
      </c>
      <c r="N109" s="201">
        <v>80.097916</v>
      </c>
      <c r="O109" s="269"/>
      <c r="P109" s="201">
        <v>125</v>
      </c>
      <c r="Q109" s="201" t="s">
        <v>30</v>
      </c>
      <c r="R109" s="201" t="s">
        <v>31</v>
      </c>
      <c r="S109" s="201" t="s">
        <v>3809</v>
      </c>
    </row>
    <row r="110" spans="1:19" ht="42" customHeight="1">
      <c r="A110" s="201"/>
      <c r="B110" s="201"/>
      <c r="C110" s="12" t="s">
        <v>33</v>
      </c>
      <c r="D110" s="24" t="s">
        <v>3580</v>
      </c>
      <c r="E110" s="201"/>
      <c r="F110" s="201"/>
      <c r="G110" s="269"/>
      <c r="H110" s="202" t="s">
        <v>3835</v>
      </c>
      <c r="I110" s="207"/>
      <c r="J110" s="207"/>
      <c r="K110" s="24" t="s">
        <v>3752</v>
      </c>
      <c r="L110" s="201"/>
      <c r="M110" s="269"/>
      <c r="N110" s="201"/>
      <c r="O110" s="269"/>
      <c r="P110" s="201"/>
      <c r="Q110" s="201"/>
      <c r="R110" s="201"/>
      <c r="S110" s="201"/>
    </row>
    <row r="111" spans="1:19" ht="39.75" customHeight="1">
      <c r="A111" s="201"/>
      <c r="B111" s="201"/>
      <c r="C111" s="12" t="s">
        <v>39</v>
      </c>
      <c r="D111" s="24" t="s">
        <v>40</v>
      </c>
      <c r="E111" s="201"/>
      <c r="F111" s="201"/>
      <c r="G111" s="269"/>
      <c r="H111" s="202"/>
      <c r="I111" s="210" t="s">
        <v>3836</v>
      </c>
      <c r="J111" s="207"/>
      <c r="K111" s="24" t="s">
        <v>3754</v>
      </c>
      <c r="L111" s="201"/>
      <c r="M111" s="269"/>
      <c r="N111" s="201"/>
      <c r="O111" s="269"/>
      <c r="P111" s="201"/>
      <c r="Q111" s="201"/>
      <c r="R111" s="201"/>
      <c r="S111" s="201"/>
    </row>
    <row r="112" spans="1:19" ht="36.75" customHeight="1">
      <c r="A112" s="201"/>
      <c r="B112" s="201"/>
      <c r="C112" s="12" t="s">
        <v>41</v>
      </c>
      <c r="D112" s="24" t="s">
        <v>42</v>
      </c>
      <c r="E112" s="201"/>
      <c r="F112" s="201"/>
      <c r="G112" s="269"/>
      <c r="H112" s="202"/>
      <c r="I112" s="209"/>
      <c r="J112" s="207"/>
      <c r="K112" s="26" t="s">
        <v>3837</v>
      </c>
      <c r="L112" s="201"/>
      <c r="M112" s="269"/>
      <c r="N112" s="201"/>
      <c r="O112" s="269"/>
      <c r="P112" s="201"/>
      <c r="Q112" s="201"/>
      <c r="R112" s="201"/>
      <c r="S112" s="201"/>
    </row>
    <row r="113" spans="1:19" ht="37.5" customHeight="1">
      <c r="A113" s="201">
        <v>25</v>
      </c>
      <c r="B113" s="201" t="s">
        <v>3838</v>
      </c>
      <c r="C113" s="12" t="s">
        <v>22</v>
      </c>
      <c r="D113" s="24" t="s">
        <v>1390</v>
      </c>
      <c r="E113" s="201">
        <v>300</v>
      </c>
      <c r="F113" s="201" t="s">
        <v>3839</v>
      </c>
      <c r="G113" s="269" t="s">
        <v>3840</v>
      </c>
      <c r="H113" s="24" t="s">
        <v>2746</v>
      </c>
      <c r="I113" s="207" t="s">
        <v>3841</v>
      </c>
      <c r="J113" s="207">
        <v>2189015.84</v>
      </c>
      <c r="K113" s="24" t="s">
        <v>2747</v>
      </c>
      <c r="L113" s="201" t="s">
        <v>28</v>
      </c>
      <c r="M113" s="269" t="s">
        <v>950</v>
      </c>
      <c r="N113" s="201">
        <v>206.179369</v>
      </c>
      <c r="O113" s="269"/>
      <c r="P113" s="201">
        <v>109</v>
      </c>
      <c r="Q113" s="201" t="s">
        <v>30</v>
      </c>
      <c r="R113" s="201"/>
      <c r="S113" s="201" t="s">
        <v>3842</v>
      </c>
    </row>
    <row r="114" spans="1:19" ht="29.25" customHeight="1">
      <c r="A114" s="201"/>
      <c r="B114" s="201"/>
      <c r="C114" s="12" t="s">
        <v>33</v>
      </c>
      <c r="D114" s="24" t="s">
        <v>3843</v>
      </c>
      <c r="E114" s="201"/>
      <c r="F114" s="201"/>
      <c r="G114" s="269"/>
      <c r="H114" s="201" t="s">
        <v>2749</v>
      </c>
      <c r="I114" s="207"/>
      <c r="J114" s="207"/>
      <c r="K114" s="24" t="s">
        <v>3811</v>
      </c>
      <c r="L114" s="201"/>
      <c r="M114" s="269"/>
      <c r="N114" s="201"/>
      <c r="O114" s="269"/>
      <c r="P114" s="201"/>
      <c r="Q114" s="201"/>
      <c r="R114" s="201"/>
      <c r="S114" s="201"/>
    </row>
    <row r="115" spans="1:19" ht="39" customHeight="1">
      <c r="A115" s="201"/>
      <c r="B115" s="201"/>
      <c r="C115" s="12" t="s">
        <v>39</v>
      </c>
      <c r="D115" s="24" t="s">
        <v>3844</v>
      </c>
      <c r="E115" s="201"/>
      <c r="F115" s="201"/>
      <c r="G115" s="269"/>
      <c r="H115" s="201"/>
      <c r="I115" s="210" t="s">
        <v>3845</v>
      </c>
      <c r="J115" s="207"/>
      <c r="K115" s="24" t="s">
        <v>3846</v>
      </c>
      <c r="L115" s="201"/>
      <c r="M115" s="269"/>
      <c r="N115" s="201"/>
      <c r="O115" s="269"/>
      <c r="P115" s="201"/>
      <c r="Q115" s="201"/>
      <c r="R115" s="201"/>
      <c r="S115" s="201"/>
    </row>
    <row r="116" spans="1:19" ht="39" customHeight="1">
      <c r="A116" s="201"/>
      <c r="B116" s="201"/>
      <c r="C116" s="12" t="s">
        <v>41</v>
      </c>
      <c r="D116" s="24" t="s">
        <v>42</v>
      </c>
      <c r="E116" s="201"/>
      <c r="F116" s="201"/>
      <c r="G116" s="269"/>
      <c r="H116" s="201"/>
      <c r="I116" s="209"/>
      <c r="J116" s="207"/>
      <c r="K116" s="24" t="s">
        <v>3813</v>
      </c>
      <c r="L116" s="201"/>
      <c r="M116" s="269"/>
      <c r="N116" s="201"/>
      <c r="O116" s="269"/>
      <c r="P116" s="201"/>
      <c r="Q116" s="201"/>
      <c r="R116" s="201"/>
      <c r="S116" s="201"/>
    </row>
    <row r="117" spans="1:19" ht="39" customHeight="1">
      <c r="A117" s="201">
        <v>26</v>
      </c>
      <c r="B117" s="201" t="s">
        <v>3847</v>
      </c>
      <c r="C117" s="12" t="s">
        <v>22</v>
      </c>
      <c r="D117" s="24" t="s">
        <v>3848</v>
      </c>
      <c r="E117" s="201">
        <v>399581</v>
      </c>
      <c r="F117" s="201" t="s">
        <v>3849</v>
      </c>
      <c r="G117" s="201" t="s">
        <v>3850</v>
      </c>
      <c r="H117" s="24" t="s">
        <v>3851</v>
      </c>
      <c r="I117" s="207">
        <v>427350303.27</v>
      </c>
      <c r="J117" s="207">
        <v>280000</v>
      </c>
      <c r="K117" s="24" t="s">
        <v>3312</v>
      </c>
      <c r="L117" s="201" t="s">
        <v>3852</v>
      </c>
      <c r="M117" s="202" t="s">
        <v>950</v>
      </c>
      <c r="N117" s="201">
        <v>38035</v>
      </c>
      <c r="O117" s="201"/>
      <c r="P117" s="201">
        <v>1095</v>
      </c>
      <c r="Q117" s="202" t="s">
        <v>30</v>
      </c>
      <c r="R117" s="202"/>
      <c r="S117" s="201" t="s">
        <v>3853</v>
      </c>
    </row>
    <row r="118" spans="1:19" ht="39" customHeight="1">
      <c r="A118" s="201"/>
      <c r="B118" s="201"/>
      <c r="C118" s="12" t="s">
        <v>33</v>
      </c>
      <c r="D118" s="24" t="s">
        <v>3854</v>
      </c>
      <c r="E118" s="201"/>
      <c r="F118" s="201"/>
      <c r="G118" s="201"/>
      <c r="H118" s="202" t="s">
        <v>3855</v>
      </c>
      <c r="I118" s="207"/>
      <c r="J118" s="207"/>
      <c r="K118" s="24" t="s">
        <v>3856</v>
      </c>
      <c r="L118" s="201"/>
      <c r="M118" s="202"/>
      <c r="N118" s="201"/>
      <c r="O118" s="201"/>
      <c r="P118" s="201"/>
      <c r="Q118" s="202"/>
      <c r="R118" s="202"/>
      <c r="S118" s="201"/>
    </row>
    <row r="119" spans="1:19" ht="39" customHeight="1">
      <c r="A119" s="201"/>
      <c r="B119" s="201"/>
      <c r="C119" s="12" t="s">
        <v>39</v>
      </c>
      <c r="D119" s="24" t="s">
        <v>2868</v>
      </c>
      <c r="E119" s="201"/>
      <c r="F119" s="201"/>
      <c r="G119" s="201"/>
      <c r="H119" s="202"/>
      <c r="I119" s="207"/>
      <c r="J119" s="207"/>
      <c r="K119" s="24" t="s">
        <v>3857</v>
      </c>
      <c r="L119" s="201"/>
      <c r="M119" s="202"/>
      <c r="N119" s="201"/>
      <c r="O119" s="201"/>
      <c r="P119" s="201"/>
      <c r="Q119" s="202"/>
      <c r="R119" s="202"/>
      <c r="S119" s="201"/>
    </row>
    <row r="120" spans="1:19" ht="39" customHeight="1">
      <c r="A120" s="201"/>
      <c r="B120" s="201"/>
      <c r="C120" s="12" t="s">
        <v>41</v>
      </c>
      <c r="D120" s="24" t="s">
        <v>3132</v>
      </c>
      <c r="E120" s="201"/>
      <c r="F120" s="201"/>
      <c r="G120" s="201"/>
      <c r="H120" s="202"/>
      <c r="I120" s="207"/>
      <c r="J120" s="207"/>
      <c r="K120" s="24" t="s">
        <v>2638</v>
      </c>
      <c r="L120" s="201"/>
      <c r="M120" s="202"/>
      <c r="N120" s="201"/>
      <c r="O120" s="201"/>
      <c r="P120" s="201"/>
      <c r="Q120" s="202"/>
      <c r="R120" s="202"/>
      <c r="S120" s="201"/>
    </row>
    <row r="121" spans="1:19" ht="39" customHeight="1">
      <c r="A121" s="201"/>
      <c r="B121" s="201" t="s">
        <v>3858</v>
      </c>
      <c r="C121" s="12" t="s">
        <v>22</v>
      </c>
      <c r="D121" s="24" t="s">
        <v>3848</v>
      </c>
      <c r="E121" s="201"/>
      <c r="F121" s="201" t="s">
        <v>3849</v>
      </c>
      <c r="G121" s="201"/>
      <c r="H121" s="24" t="s">
        <v>3851</v>
      </c>
      <c r="I121" s="207">
        <v>469635803.44</v>
      </c>
      <c r="J121" s="207"/>
      <c r="K121" s="24" t="s">
        <v>3312</v>
      </c>
      <c r="L121" s="201" t="s">
        <v>3852</v>
      </c>
      <c r="M121" s="188" t="s">
        <v>950</v>
      </c>
      <c r="N121" s="165">
        <v>40693</v>
      </c>
      <c r="O121" s="201"/>
      <c r="P121" s="201">
        <v>1095</v>
      </c>
      <c r="Q121" s="202" t="s">
        <v>30</v>
      </c>
      <c r="R121" s="202"/>
      <c r="S121" s="201" t="s">
        <v>3456</v>
      </c>
    </row>
    <row r="122" spans="1:19" ht="39" customHeight="1">
      <c r="A122" s="201"/>
      <c r="B122" s="201"/>
      <c r="C122" s="12" t="s">
        <v>33</v>
      </c>
      <c r="D122" s="24" t="s">
        <v>3854</v>
      </c>
      <c r="E122" s="201"/>
      <c r="F122" s="201"/>
      <c r="G122" s="201"/>
      <c r="H122" s="202" t="s">
        <v>3855</v>
      </c>
      <c r="I122" s="207"/>
      <c r="J122" s="207"/>
      <c r="K122" s="24" t="s">
        <v>3856</v>
      </c>
      <c r="L122" s="201"/>
      <c r="M122" s="188"/>
      <c r="N122" s="165"/>
      <c r="O122" s="201"/>
      <c r="P122" s="201"/>
      <c r="Q122" s="202"/>
      <c r="R122" s="202"/>
      <c r="S122" s="201"/>
    </row>
    <row r="123" spans="1:19" ht="39" customHeight="1">
      <c r="A123" s="201"/>
      <c r="B123" s="201"/>
      <c r="C123" s="12" t="s">
        <v>39</v>
      </c>
      <c r="D123" s="24" t="s">
        <v>3859</v>
      </c>
      <c r="E123" s="201"/>
      <c r="F123" s="201"/>
      <c r="G123" s="201"/>
      <c r="H123" s="202"/>
      <c r="I123" s="207"/>
      <c r="J123" s="207"/>
      <c r="K123" s="24" t="s">
        <v>3857</v>
      </c>
      <c r="L123" s="201"/>
      <c r="M123" s="188"/>
      <c r="N123" s="165"/>
      <c r="O123" s="201"/>
      <c r="P123" s="201"/>
      <c r="Q123" s="202"/>
      <c r="R123" s="202"/>
      <c r="S123" s="201"/>
    </row>
    <row r="124" spans="1:19" ht="39" customHeight="1">
      <c r="A124" s="201"/>
      <c r="B124" s="201"/>
      <c r="C124" s="12" t="s">
        <v>41</v>
      </c>
      <c r="D124" s="24" t="s">
        <v>3132</v>
      </c>
      <c r="E124" s="201"/>
      <c r="F124" s="201"/>
      <c r="G124" s="201"/>
      <c r="H124" s="202"/>
      <c r="I124" s="207"/>
      <c r="J124" s="207"/>
      <c r="K124" s="24" t="s">
        <v>3860</v>
      </c>
      <c r="L124" s="201"/>
      <c r="M124" s="188"/>
      <c r="N124" s="165"/>
      <c r="O124" s="201"/>
      <c r="P124" s="201"/>
      <c r="Q124" s="202"/>
      <c r="R124" s="202"/>
      <c r="S124" s="201"/>
    </row>
    <row r="125" spans="1:19" ht="32.25" customHeight="1">
      <c r="A125" s="201"/>
      <c r="B125" s="201" t="s">
        <v>3861</v>
      </c>
      <c r="C125" s="12" t="s">
        <v>22</v>
      </c>
      <c r="D125" s="24" t="s">
        <v>3848</v>
      </c>
      <c r="E125" s="201"/>
      <c r="F125" s="201" t="s">
        <v>3849</v>
      </c>
      <c r="G125" s="201"/>
      <c r="H125" s="24" t="s">
        <v>3851</v>
      </c>
      <c r="I125" s="207">
        <v>1102959138.9</v>
      </c>
      <c r="J125" s="207"/>
      <c r="K125" s="24" t="s">
        <v>3312</v>
      </c>
      <c r="L125" s="201" t="s">
        <v>3852</v>
      </c>
      <c r="M125" s="188" t="s">
        <v>950</v>
      </c>
      <c r="N125" s="165">
        <v>95887</v>
      </c>
      <c r="O125" s="201"/>
      <c r="P125" s="201">
        <v>1095</v>
      </c>
      <c r="Q125" s="202" t="s">
        <v>30</v>
      </c>
      <c r="R125" s="202"/>
      <c r="S125" s="201"/>
    </row>
    <row r="126" spans="1:19" ht="23.25" customHeight="1">
      <c r="A126" s="201"/>
      <c r="B126" s="201"/>
      <c r="C126" s="12" t="s">
        <v>33</v>
      </c>
      <c r="D126" s="24" t="s">
        <v>3854</v>
      </c>
      <c r="E126" s="201"/>
      <c r="F126" s="201"/>
      <c r="G126" s="201"/>
      <c r="H126" s="202" t="s">
        <v>3855</v>
      </c>
      <c r="I126" s="207"/>
      <c r="J126" s="207"/>
      <c r="K126" s="24" t="s">
        <v>3856</v>
      </c>
      <c r="L126" s="201"/>
      <c r="M126" s="188"/>
      <c r="N126" s="165"/>
      <c r="O126" s="201"/>
      <c r="P126" s="201"/>
      <c r="Q126" s="202"/>
      <c r="R126" s="202"/>
      <c r="S126" s="201"/>
    </row>
    <row r="127" spans="1:19" ht="39" customHeight="1">
      <c r="A127" s="201"/>
      <c r="B127" s="201"/>
      <c r="C127" s="12" t="s">
        <v>39</v>
      </c>
      <c r="D127" s="24" t="s">
        <v>3862</v>
      </c>
      <c r="E127" s="201"/>
      <c r="F127" s="201"/>
      <c r="G127" s="201"/>
      <c r="H127" s="202"/>
      <c r="I127" s="207"/>
      <c r="J127" s="207"/>
      <c r="K127" s="24" t="s">
        <v>3857</v>
      </c>
      <c r="L127" s="201"/>
      <c r="M127" s="188"/>
      <c r="N127" s="165"/>
      <c r="O127" s="201"/>
      <c r="P127" s="201"/>
      <c r="Q127" s="202"/>
      <c r="R127" s="202"/>
      <c r="S127" s="201"/>
    </row>
    <row r="128" spans="1:19" ht="32.25" customHeight="1">
      <c r="A128" s="201"/>
      <c r="B128" s="201"/>
      <c r="C128" s="12" t="s">
        <v>41</v>
      </c>
      <c r="D128" s="24" t="s">
        <v>3132</v>
      </c>
      <c r="E128" s="201"/>
      <c r="F128" s="201"/>
      <c r="G128" s="201"/>
      <c r="H128" s="202"/>
      <c r="I128" s="207"/>
      <c r="J128" s="207"/>
      <c r="K128" s="24" t="s">
        <v>3863</v>
      </c>
      <c r="L128" s="201"/>
      <c r="M128" s="188"/>
      <c r="N128" s="165"/>
      <c r="O128" s="201"/>
      <c r="P128" s="201"/>
      <c r="Q128" s="202"/>
      <c r="R128" s="202"/>
      <c r="S128" s="201"/>
    </row>
    <row r="129" spans="1:19" ht="36.75" customHeight="1">
      <c r="A129" s="201"/>
      <c r="B129" s="201" t="s">
        <v>3864</v>
      </c>
      <c r="C129" s="12" t="s">
        <v>22</v>
      </c>
      <c r="D129" s="24" t="s">
        <v>3865</v>
      </c>
      <c r="E129" s="201"/>
      <c r="F129" s="201" t="s">
        <v>3849</v>
      </c>
      <c r="G129" s="409"/>
      <c r="H129" s="24" t="s">
        <v>3866</v>
      </c>
      <c r="I129" s="207"/>
      <c r="J129" s="207"/>
      <c r="K129" s="79" t="s">
        <v>3312</v>
      </c>
      <c r="L129" s="201" t="s">
        <v>3852</v>
      </c>
      <c r="M129" s="456" t="s">
        <v>950</v>
      </c>
      <c r="N129" s="460">
        <v>60038.02</v>
      </c>
      <c r="O129" s="465"/>
      <c r="P129" s="201">
        <v>1095</v>
      </c>
      <c r="Q129" s="202" t="s">
        <v>30</v>
      </c>
      <c r="R129" s="202"/>
      <c r="S129" s="201" t="s">
        <v>3867</v>
      </c>
    </row>
    <row r="130" spans="1:19" ht="42" customHeight="1">
      <c r="A130" s="201"/>
      <c r="B130" s="201"/>
      <c r="C130" s="12" t="s">
        <v>33</v>
      </c>
      <c r="D130" s="24" t="s">
        <v>3868</v>
      </c>
      <c r="E130" s="201"/>
      <c r="F130" s="201"/>
      <c r="G130" s="409"/>
      <c r="H130" s="202" t="s">
        <v>3869</v>
      </c>
      <c r="I130" s="207"/>
      <c r="J130" s="207"/>
      <c r="K130" s="79" t="s">
        <v>3856</v>
      </c>
      <c r="L130" s="201"/>
      <c r="M130" s="456"/>
      <c r="N130" s="460"/>
      <c r="O130" s="465"/>
      <c r="P130" s="201"/>
      <c r="Q130" s="202"/>
      <c r="R130" s="202"/>
      <c r="S130" s="201"/>
    </row>
    <row r="131" spans="1:19" ht="48.75" customHeight="1">
      <c r="A131" s="201"/>
      <c r="B131" s="201"/>
      <c r="C131" s="12" t="s">
        <v>39</v>
      </c>
      <c r="D131" s="24" t="s">
        <v>3870</v>
      </c>
      <c r="E131" s="201"/>
      <c r="F131" s="201"/>
      <c r="G131" s="409"/>
      <c r="H131" s="202"/>
      <c r="I131" s="207"/>
      <c r="J131" s="207"/>
      <c r="K131" s="79" t="s">
        <v>3857</v>
      </c>
      <c r="L131" s="201"/>
      <c r="M131" s="456"/>
      <c r="N131" s="460"/>
      <c r="O131" s="465"/>
      <c r="P131" s="201"/>
      <c r="Q131" s="202"/>
      <c r="R131" s="202"/>
      <c r="S131" s="201"/>
    </row>
    <row r="132" spans="1:19" ht="46.5" customHeight="1">
      <c r="A132" s="201"/>
      <c r="B132" s="201"/>
      <c r="C132" s="12" t="s">
        <v>41</v>
      </c>
      <c r="D132" s="24" t="s">
        <v>42</v>
      </c>
      <c r="E132" s="201"/>
      <c r="F132" s="201"/>
      <c r="G132" s="409"/>
      <c r="H132" s="202"/>
      <c r="I132" s="207"/>
      <c r="J132" s="207"/>
      <c r="K132" s="79" t="s">
        <v>3863</v>
      </c>
      <c r="L132" s="201"/>
      <c r="M132" s="456"/>
      <c r="N132" s="460"/>
      <c r="O132" s="465"/>
      <c r="P132" s="201"/>
      <c r="Q132" s="202"/>
      <c r="R132" s="202"/>
      <c r="S132" s="201"/>
    </row>
    <row r="133" spans="1:19" ht="51.75" customHeight="1">
      <c r="A133" s="201">
        <v>27</v>
      </c>
      <c r="B133" s="201" t="s">
        <v>3871</v>
      </c>
      <c r="C133" s="12" t="s">
        <v>22</v>
      </c>
      <c r="D133" s="24" t="s">
        <v>2734</v>
      </c>
      <c r="E133" s="201">
        <v>816</v>
      </c>
      <c r="F133" s="201" t="s">
        <v>3872</v>
      </c>
      <c r="G133" s="269" t="s">
        <v>3873</v>
      </c>
      <c r="H133" s="24" t="s">
        <v>2746</v>
      </c>
      <c r="I133" s="207">
        <v>5272793.64</v>
      </c>
      <c r="J133" s="207">
        <v>5079969.47</v>
      </c>
      <c r="K133" s="24" t="s">
        <v>2747</v>
      </c>
      <c r="L133" s="201" t="s">
        <v>28</v>
      </c>
      <c r="M133" s="269" t="s">
        <v>950</v>
      </c>
      <c r="N133" s="201">
        <v>415.45</v>
      </c>
      <c r="O133" s="269"/>
      <c r="P133" s="201">
        <v>130</v>
      </c>
      <c r="Q133" s="201" t="s">
        <v>30</v>
      </c>
      <c r="R133" s="201"/>
      <c r="S133" s="201" t="s">
        <v>3874</v>
      </c>
    </row>
    <row r="134" spans="1:19" ht="33" customHeight="1">
      <c r="A134" s="201"/>
      <c r="B134" s="201"/>
      <c r="C134" s="12" t="s">
        <v>41</v>
      </c>
      <c r="D134" s="24" t="s">
        <v>42</v>
      </c>
      <c r="E134" s="201"/>
      <c r="F134" s="201"/>
      <c r="G134" s="269"/>
      <c r="H134" s="201" t="s">
        <v>3875</v>
      </c>
      <c r="I134" s="207"/>
      <c r="J134" s="207"/>
      <c r="K134" s="24" t="s">
        <v>3876</v>
      </c>
      <c r="L134" s="201"/>
      <c r="M134" s="269"/>
      <c r="N134" s="201"/>
      <c r="O134" s="269"/>
      <c r="P134" s="201"/>
      <c r="Q134" s="201"/>
      <c r="R134" s="201"/>
      <c r="S134" s="201"/>
    </row>
    <row r="135" spans="1:19" ht="34.5" customHeight="1">
      <c r="A135" s="201"/>
      <c r="B135" s="201"/>
      <c r="C135" s="12" t="s">
        <v>39</v>
      </c>
      <c r="D135" s="24" t="s">
        <v>2231</v>
      </c>
      <c r="E135" s="201"/>
      <c r="F135" s="201"/>
      <c r="G135" s="269"/>
      <c r="H135" s="201"/>
      <c r="I135" s="207"/>
      <c r="J135" s="207"/>
      <c r="K135" s="24" t="s">
        <v>3877</v>
      </c>
      <c r="L135" s="201"/>
      <c r="M135" s="269"/>
      <c r="N135" s="201"/>
      <c r="O135" s="269"/>
      <c r="P135" s="201"/>
      <c r="Q135" s="201"/>
      <c r="R135" s="201"/>
      <c r="S135" s="201"/>
    </row>
    <row r="136" spans="1:19" ht="47.25" customHeight="1">
      <c r="A136" s="201"/>
      <c r="B136" s="201"/>
      <c r="C136" s="12" t="s">
        <v>33</v>
      </c>
      <c r="D136" s="24" t="s">
        <v>3569</v>
      </c>
      <c r="E136" s="201"/>
      <c r="F136" s="201"/>
      <c r="G136" s="269"/>
      <c r="H136" s="201"/>
      <c r="I136" s="207"/>
      <c r="J136" s="207"/>
      <c r="K136" s="24" t="s">
        <v>3878</v>
      </c>
      <c r="L136" s="201"/>
      <c r="M136" s="269"/>
      <c r="N136" s="201"/>
      <c r="O136" s="269"/>
      <c r="P136" s="201"/>
      <c r="Q136" s="201"/>
      <c r="R136" s="201"/>
      <c r="S136" s="201"/>
    </row>
    <row r="137" spans="1:19" ht="30.75" customHeight="1">
      <c r="A137" s="201">
        <v>28</v>
      </c>
      <c r="B137" s="201" t="s">
        <v>3879</v>
      </c>
      <c r="C137" s="12" t="s">
        <v>22</v>
      </c>
      <c r="D137" s="24" t="s">
        <v>1703</v>
      </c>
      <c r="E137" s="201">
        <v>1145</v>
      </c>
      <c r="F137" s="201" t="s">
        <v>3880</v>
      </c>
      <c r="G137" s="452" t="s">
        <v>3881</v>
      </c>
      <c r="H137" s="24" t="s">
        <v>3882</v>
      </c>
      <c r="I137" s="207">
        <v>4574794.01</v>
      </c>
      <c r="J137" s="207">
        <f>I137*0.955</f>
        <v>4368928.279549999</v>
      </c>
      <c r="K137" s="24" t="s">
        <v>3883</v>
      </c>
      <c r="L137" s="201" t="s">
        <v>28</v>
      </c>
      <c r="M137" s="457" t="s">
        <v>3884</v>
      </c>
      <c r="N137" s="201">
        <v>321.57</v>
      </c>
      <c r="O137" s="366"/>
      <c r="P137" s="201">
        <v>358</v>
      </c>
      <c r="Q137" s="201" t="s">
        <v>30</v>
      </c>
      <c r="R137" s="201"/>
      <c r="S137" s="201" t="s">
        <v>3885</v>
      </c>
    </row>
    <row r="138" spans="1:19" ht="43.5" customHeight="1">
      <c r="A138" s="201"/>
      <c r="B138" s="201"/>
      <c r="C138" s="201" t="s">
        <v>3886</v>
      </c>
      <c r="D138" s="201" t="s">
        <v>3887</v>
      </c>
      <c r="E138" s="201"/>
      <c r="F138" s="201"/>
      <c r="G138" s="452"/>
      <c r="H138" s="201" t="s">
        <v>3888</v>
      </c>
      <c r="I138" s="207"/>
      <c r="J138" s="207"/>
      <c r="K138" s="24" t="s">
        <v>3889</v>
      </c>
      <c r="L138" s="201"/>
      <c r="M138" s="457"/>
      <c r="N138" s="201"/>
      <c r="O138" s="366"/>
      <c r="P138" s="201"/>
      <c r="Q138" s="201"/>
      <c r="R138" s="201"/>
      <c r="S138" s="201"/>
    </row>
    <row r="139" spans="1:19" ht="27.75" customHeight="1">
      <c r="A139" s="201"/>
      <c r="B139" s="201"/>
      <c r="C139" s="201"/>
      <c r="D139" s="201"/>
      <c r="E139" s="201"/>
      <c r="F139" s="201"/>
      <c r="G139" s="452"/>
      <c r="H139" s="201"/>
      <c r="I139" s="207"/>
      <c r="J139" s="207"/>
      <c r="K139" s="24" t="s">
        <v>3890</v>
      </c>
      <c r="L139" s="201"/>
      <c r="M139" s="457"/>
      <c r="N139" s="201"/>
      <c r="O139" s="366"/>
      <c r="P139" s="201"/>
      <c r="Q139" s="201"/>
      <c r="R139" s="201"/>
      <c r="S139" s="201"/>
    </row>
    <row r="140" spans="1:19" ht="51.75" customHeight="1">
      <c r="A140" s="201"/>
      <c r="B140" s="201"/>
      <c r="C140" s="12" t="s">
        <v>39</v>
      </c>
      <c r="D140" s="24" t="s">
        <v>1166</v>
      </c>
      <c r="E140" s="201"/>
      <c r="F140" s="201"/>
      <c r="G140" s="452"/>
      <c r="H140" s="201"/>
      <c r="I140" s="207"/>
      <c r="J140" s="207"/>
      <c r="K140" s="26" t="s">
        <v>3891</v>
      </c>
      <c r="L140" s="201"/>
      <c r="M140" s="457"/>
      <c r="N140" s="201"/>
      <c r="O140" s="366"/>
      <c r="P140" s="201"/>
      <c r="Q140" s="201"/>
      <c r="R140" s="201"/>
      <c r="S140" s="201"/>
    </row>
    <row r="141" spans="1:19" ht="51.75" customHeight="1">
      <c r="A141" s="183">
        <v>29</v>
      </c>
      <c r="B141" s="183" t="s">
        <v>3892</v>
      </c>
      <c r="C141" s="6" t="s">
        <v>22</v>
      </c>
      <c r="D141" s="25" t="s">
        <v>3865</v>
      </c>
      <c r="E141" s="220">
        <v>290000</v>
      </c>
      <c r="F141" s="183" t="s">
        <v>3849</v>
      </c>
      <c r="G141" s="453" t="s">
        <v>3893</v>
      </c>
      <c r="H141" s="41" t="s">
        <v>3866</v>
      </c>
      <c r="I141" s="210"/>
      <c r="J141" s="208">
        <v>203988</v>
      </c>
      <c r="K141" s="79" t="s">
        <v>3312</v>
      </c>
      <c r="L141" s="220" t="s">
        <v>3852</v>
      </c>
      <c r="M141" s="458" t="s">
        <v>3894</v>
      </c>
      <c r="N141" s="461">
        <v>96195.38</v>
      </c>
      <c r="O141" s="466"/>
      <c r="P141" s="220">
        <v>1095</v>
      </c>
      <c r="Q141" s="201" t="s">
        <v>30</v>
      </c>
      <c r="R141" s="220"/>
      <c r="S141" s="220" t="s">
        <v>3895</v>
      </c>
    </row>
    <row r="142" spans="1:19" ht="51.75" customHeight="1">
      <c r="A142" s="183"/>
      <c r="B142" s="183"/>
      <c r="C142" s="12" t="s">
        <v>41</v>
      </c>
      <c r="D142" s="24" t="s">
        <v>42</v>
      </c>
      <c r="E142" s="183"/>
      <c r="F142" s="183"/>
      <c r="G142" s="407"/>
      <c r="H142" s="220" t="s">
        <v>3869</v>
      </c>
      <c r="I142" s="210"/>
      <c r="J142" s="210"/>
      <c r="K142" s="79" t="s">
        <v>3856</v>
      </c>
      <c r="L142" s="183"/>
      <c r="M142" s="458"/>
      <c r="N142" s="462"/>
      <c r="O142" s="467"/>
      <c r="P142" s="183"/>
      <c r="Q142" s="201"/>
      <c r="R142" s="183"/>
      <c r="S142" s="183"/>
    </row>
    <row r="143" spans="1:19" ht="51.75" customHeight="1">
      <c r="A143" s="183"/>
      <c r="B143" s="183"/>
      <c r="C143" s="12" t="s">
        <v>39</v>
      </c>
      <c r="D143" s="24" t="s">
        <v>3896</v>
      </c>
      <c r="E143" s="183"/>
      <c r="F143" s="183"/>
      <c r="G143" s="407"/>
      <c r="H143" s="183"/>
      <c r="I143" s="210"/>
      <c r="J143" s="210"/>
      <c r="K143" s="79" t="s">
        <v>3897</v>
      </c>
      <c r="L143" s="183"/>
      <c r="M143" s="458"/>
      <c r="N143" s="462"/>
      <c r="O143" s="467"/>
      <c r="P143" s="183"/>
      <c r="Q143" s="201"/>
      <c r="R143" s="183"/>
      <c r="S143" s="183"/>
    </row>
    <row r="144" spans="1:19" ht="51.75" customHeight="1">
      <c r="A144" s="184"/>
      <c r="B144" s="184"/>
      <c r="C144" s="12" t="s">
        <v>33</v>
      </c>
      <c r="D144" s="24" t="s">
        <v>3868</v>
      </c>
      <c r="E144" s="184"/>
      <c r="F144" s="184"/>
      <c r="G144" s="408"/>
      <c r="H144" s="184"/>
      <c r="I144" s="209"/>
      <c r="J144" s="209"/>
      <c r="K144" s="79" t="s">
        <v>3898</v>
      </c>
      <c r="L144" s="184"/>
      <c r="M144" s="458"/>
      <c r="N144" s="463"/>
      <c r="O144" s="468"/>
      <c r="P144" s="184"/>
      <c r="Q144" s="201"/>
      <c r="R144" s="184"/>
      <c r="S144" s="184"/>
    </row>
    <row r="145" spans="1:19" ht="42" customHeight="1">
      <c r="A145" s="201">
        <v>29</v>
      </c>
      <c r="B145" s="201" t="s">
        <v>3899</v>
      </c>
      <c r="C145" s="12" t="s">
        <v>22</v>
      </c>
      <c r="D145" s="24" t="s">
        <v>2535</v>
      </c>
      <c r="E145" s="201">
        <v>32.33</v>
      </c>
      <c r="F145" s="201" t="s">
        <v>3900</v>
      </c>
      <c r="G145" s="269" t="s">
        <v>3901</v>
      </c>
      <c r="H145" s="201" t="s">
        <v>3636</v>
      </c>
      <c r="I145" s="207">
        <v>329639.66</v>
      </c>
      <c r="J145" s="207">
        <v>317113.35</v>
      </c>
      <c r="K145" s="26" t="s">
        <v>3902</v>
      </c>
      <c r="L145" s="201" t="s">
        <v>28</v>
      </c>
      <c r="M145" s="269" t="s">
        <v>3903</v>
      </c>
      <c r="N145" s="253">
        <v>31.34</v>
      </c>
      <c r="O145" s="201"/>
      <c r="P145" s="201">
        <v>65</v>
      </c>
      <c r="Q145" s="201" t="s">
        <v>30</v>
      </c>
      <c r="R145" s="201"/>
      <c r="S145" s="201" t="s">
        <v>3874</v>
      </c>
    </row>
    <row r="146" spans="1:19" ht="38.25" customHeight="1">
      <c r="A146" s="201"/>
      <c r="B146" s="201"/>
      <c r="C146" s="12" t="s">
        <v>41</v>
      </c>
      <c r="D146" s="24" t="s">
        <v>42</v>
      </c>
      <c r="E146" s="201"/>
      <c r="F146" s="201"/>
      <c r="G146" s="269"/>
      <c r="H146" s="201"/>
      <c r="I146" s="207"/>
      <c r="J146" s="207"/>
      <c r="K146" s="26" t="s">
        <v>3904</v>
      </c>
      <c r="L146" s="201"/>
      <c r="M146" s="269"/>
      <c r="N146" s="253"/>
      <c r="O146" s="201"/>
      <c r="P146" s="201"/>
      <c r="Q146" s="201"/>
      <c r="R146" s="201"/>
      <c r="S146" s="201"/>
    </row>
    <row r="147" spans="1:19" ht="35.25" customHeight="1">
      <c r="A147" s="201"/>
      <c r="B147" s="201"/>
      <c r="C147" s="12" t="s">
        <v>39</v>
      </c>
      <c r="D147" s="24" t="s">
        <v>3661</v>
      </c>
      <c r="E147" s="201"/>
      <c r="F147" s="201"/>
      <c r="G147" s="269"/>
      <c r="H147" s="201" t="s">
        <v>3638</v>
      </c>
      <c r="I147" s="210" t="s">
        <v>4463</v>
      </c>
      <c r="J147" s="207"/>
      <c r="K147" s="26" t="s">
        <v>3905</v>
      </c>
      <c r="L147" s="201"/>
      <c r="M147" s="269"/>
      <c r="N147" s="253"/>
      <c r="O147" s="201"/>
      <c r="P147" s="201"/>
      <c r="Q147" s="201"/>
      <c r="R147" s="201"/>
      <c r="S147" s="201"/>
    </row>
    <row r="148" spans="1:19" ht="33" customHeight="1">
      <c r="A148" s="201"/>
      <c r="B148" s="201"/>
      <c r="C148" s="12" t="s">
        <v>33</v>
      </c>
      <c r="D148" s="24" t="s">
        <v>3906</v>
      </c>
      <c r="E148" s="201"/>
      <c r="F148" s="201"/>
      <c r="G148" s="269"/>
      <c r="H148" s="201"/>
      <c r="I148" s="209"/>
      <c r="J148" s="207"/>
      <c r="K148" s="26" t="s">
        <v>3907</v>
      </c>
      <c r="L148" s="201"/>
      <c r="M148" s="269"/>
      <c r="N148" s="253"/>
      <c r="O148" s="201"/>
      <c r="P148" s="201"/>
      <c r="Q148" s="201"/>
      <c r="R148" s="201"/>
      <c r="S148" s="201"/>
    </row>
    <row r="149" spans="1:19" ht="50.25" customHeight="1">
      <c r="A149" s="188" t="s">
        <v>1921</v>
      </c>
      <c r="B149" s="165"/>
      <c r="C149" s="165"/>
      <c r="D149" s="188"/>
      <c r="E149" s="38">
        <f>SUM(E4:E148)</f>
        <v>707624.085</v>
      </c>
      <c r="F149" s="37"/>
      <c r="G149" s="36"/>
      <c r="H149" s="36"/>
      <c r="I149" s="57"/>
      <c r="J149" s="38">
        <f>SUM(J4:J148)</f>
        <v>122021756.49955</v>
      </c>
      <c r="K149" s="38"/>
      <c r="L149" s="38"/>
      <c r="M149" s="38"/>
      <c r="N149" s="38">
        <v>3956.28</v>
      </c>
      <c r="O149" s="36"/>
      <c r="P149" s="36"/>
      <c r="Q149" s="37"/>
      <c r="R149" s="36"/>
      <c r="S149" s="37"/>
    </row>
    <row r="150" spans="13:18" ht="15">
      <c r="M150" s="169" t="s">
        <v>1922</v>
      </c>
      <c r="N150" s="169"/>
      <c r="O150" s="80"/>
      <c r="P150" s="169" t="s">
        <v>3502</v>
      </c>
      <c r="Q150" s="169"/>
      <c r="R150" s="169"/>
    </row>
  </sheetData>
  <sheetProtection/>
  <mergeCells count="594">
    <mergeCell ref="I4:I5"/>
    <mergeCell ref="I6:I8"/>
    <mergeCell ref="I28:I29"/>
    <mergeCell ref="I26:I27"/>
    <mergeCell ref="S129:S132"/>
    <mergeCell ref="S133:S136"/>
    <mergeCell ref="S80:S83"/>
    <mergeCell ref="S84:S88"/>
    <mergeCell ref="S89:S92"/>
    <mergeCell ref="S93:S96"/>
    <mergeCell ref="S137:S140"/>
    <mergeCell ref="S141:S144"/>
    <mergeCell ref="S145:S148"/>
    <mergeCell ref="C2:D3"/>
    <mergeCell ref="S105:S108"/>
    <mergeCell ref="S109:S112"/>
    <mergeCell ref="S113:S116"/>
    <mergeCell ref="S117:S120"/>
    <mergeCell ref="S121:S124"/>
    <mergeCell ref="S125:S128"/>
    <mergeCell ref="S97:S100"/>
    <mergeCell ref="S101:S104"/>
    <mergeCell ref="S55:S58"/>
    <mergeCell ref="S59:S62"/>
    <mergeCell ref="S63:S66"/>
    <mergeCell ref="S67:S70"/>
    <mergeCell ref="S71:S75"/>
    <mergeCell ref="S76:S79"/>
    <mergeCell ref="S30:S33"/>
    <mergeCell ref="S34:S37"/>
    <mergeCell ref="S38:S41"/>
    <mergeCell ref="S42:S46"/>
    <mergeCell ref="S47:S50"/>
    <mergeCell ref="S51:S54"/>
    <mergeCell ref="S4:S8"/>
    <mergeCell ref="S9:S12"/>
    <mergeCell ref="S13:S17"/>
    <mergeCell ref="S18:S21"/>
    <mergeCell ref="S22:S25"/>
    <mergeCell ref="S26:S29"/>
    <mergeCell ref="R125:R128"/>
    <mergeCell ref="R129:R132"/>
    <mergeCell ref="R133:R136"/>
    <mergeCell ref="R137:R140"/>
    <mergeCell ref="R141:R144"/>
    <mergeCell ref="R145:R148"/>
    <mergeCell ref="R101:R104"/>
    <mergeCell ref="R105:R108"/>
    <mergeCell ref="R109:R112"/>
    <mergeCell ref="R113:R116"/>
    <mergeCell ref="R117:R120"/>
    <mergeCell ref="R121:R124"/>
    <mergeCell ref="R76:R79"/>
    <mergeCell ref="R80:R83"/>
    <mergeCell ref="R84:R88"/>
    <mergeCell ref="R89:R92"/>
    <mergeCell ref="R93:R96"/>
    <mergeCell ref="R97:R100"/>
    <mergeCell ref="R51:R54"/>
    <mergeCell ref="R55:R58"/>
    <mergeCell ref="R59:R62"/>
    <mergeCell ref="R63:R66"/>
    <mergeCell ref="R67:R70"/>
    <mergeCell ref="R71:R75"/>
    <mergeCell ref="R26:R29"/>
    <mergeCell ref="R30:R33"/>
    <mergeCell ref="R34:R37"/>
    <mergeCell ref="R38:R41"/>
    <mergeCell ref="R42:R46"/>
    <mergeCell ref="R47:R50"/>
    <mergeCell ref="Q129:Q132"/>
    <mergeCell ref="Q133:Q136"/>
    <mergeCell ref="Q137:Q140"/>
    <mergeCell ref="Q141:Q144"/>
    <mergeCell ref="Q145:Q148"/>
    <mergeCell ref="R4:R8"/>
    <mergeCell ref="R9:R12"/>
    <mergeCell ref="R13:R17"/>
    <mergeCell ref="R18:R21"/>
    <mergeCell ref="R22:R25"/>
    <mergeCell ref="Q105:Q108"/>
    <mergeCell ref="Q109:Q112"/>
    <mergeCell ref="Q113:Q116"/>
    <mergeCell ref="Q117:Q120"/>
    <mergeCell ref="Q121:Q124"/>
    <mergeCell ref="Q125:Q128"/>
    <mergeCell ref="Q80:Q83"/>
    <mergeCell ref="Q84:Q88"/>
    <mergeCell ref="Q89:Q92"/>
    <mergeCell ref="Q93:Q96"/>
    <mergeCell ref="Q97:Q100"/>
    <mergeCell ref="Q101:Q104"/>
    <mergeCell ref="Q55:Q58"/>
    <mergeCell ref="Q59:Q62"/>
    <mergeCell ref="Q63:Q66"/>
    <mergeCell ref="Q67:Q70"/>
    <mergeCell ref="Q71:Q75"/>
    <mergeCell ref="Q76:Q79"/>
    <mergeCell ref="Q30:Q33"/>
    <mergeCell ref="Q34:Q37"/>
    <mergeCell ref="Q38:Q41"/>
    <mergeCell ref="Q42:Q46"/>
    <mergeCell ref="Q47:Q50"/>
    <mergeCell ref="Q51:Q54"/>
    <mergeCell ref="Q4:Q8"/>
    <mergeCell ref="Q9:Q12"/>
    <mergeCell ref="Q13:Q17"/>
    <mergeCell ref="Q18:Q21"/>
    <mergeCell ref="Q22:Q25"/>
    <mergeCell ref="Q26:Q29"/>
    <mergeCell ref="P125:P128"/>
    <mergeCell ref="P129:P132"/>
    <mergeCell ref="P133:P136"/>
    <mergeCell ref="P137:P140"/>
    <mergeCell ref="P141:P144"/>
    <mergeCell ref="P145:P148"/>
    <mergeCell ref="P101:P104"/>
    <mergeCell ref="P105:P108"/>
    <mergeCell ref="P109:P112"/>
    <mergeCell ref="P113:P116"/>
    <mergeCell ref="P117:P120"/>
    <mergeCell ref="P121:P124"/>
    <mergeCell ref="P76:P79"/>
    <mergeCell ref="P80:P83"/>
    <mergeCell ref="P84:P88"/>
    <mergeCell ref="P89:P92"/>
    <mergeCell ref="P93:P96"/>
    <mergeCell ref="P97:P100"/>
    <mergeCell ref="P51:P54"/>
    <mergeCell ref="P55:P58"/>
    <mergeCell ref="P59:P62"/>
    <mergeCell ref="P63:P66"/>
    <mergeCell ref="P67:P70"/>
    <mergeCell ref="P71:P75"/>
    <mergeCell ref="P26:P29"/>
    <mergeCell ref="P30:P33"/>
    <mergeCell ref="P34:P37"/>
    <mergeCell ref="P38:P41"/>
    <mergeCell ref="P42:P46"/>
    <mergeCell ref="P47:P50"/>
    <mergeCell ref="P2:P3"/>
    <mergeCell ref="P4:P8"/>
    <mergeCell ref="P9:P12"/>
    <mergeCell ref="P13:P17"/>
    <mergeCell ref="P18:P21"/>
    <mergeCell ref="P22:P25"/>
    <mergeCell ref="O125:O128"/>
    <mergeCell ref="O129:O132"/>
    <mergeCell ref="O133:O136"/>
    <mergeCell ref="O137:O140"/>
    <mergeCell ref="O141:O144"/>
    <mergeCell ref="O145:O148"/>
    <mergeCell ref="O101:O104"/>
    <mergeCell ref="O105:O108"/>
    <mergeCell ref="O109:O112"/>
    <mergeCell ref="O113:O116"/>
    <mergeCell ref="O117:O120"/>
    <mergeCell ref="O121:O124"/>
    <mergeCell ref="O76:O79"/>
    <mergeCell ref="O80:O83"/>
    <mergeCell ref="O84:O88"/>
    <mergeCell ref="O89:O92"/>
    <mergeCell ref="O93:O96"/>
    <mergeCell ref="O97:O100"/>
    <mergeCell ref="O51:O54"/>
    <mergeCell ref="O55:O58"/>
    <mergeCell ref="O59:O62"/>
    <mergeCell ref="O63:O66"/>
    <mergeCell ref="O67:O70"/>
    <mergeCell ref="O71:O75"/>
    <mergeCell ref="O26:O29"/>
    <mergeCell ref="O30:O33"/>
    <mergeCell ref="O34:O37"/>
    <mergeCell ref="O38:O41"/>
    <mergeCell ref="O42:O46"/>
    <mergeCell ref="O47:O50"/>
    <mergeCell ref="N133:N136"/>
    <mergeCell ref="N137:N140"/>
    <mergeCell ref="N141:N144"/>
    <mergeCell ref="N145:N148"/>
    <mergeCell ref="O2:O3"/>
    <mergeCell ref="O4:O8"/>
    <mergeCell ref="O9:O12"/>
    <mergeCell ref="O13:O17"/>
    <mergeCell ref="O18:O21"/>
    <mergeCell ref="O22:O25"/>
    <mergeCell ref="N109:N112"/>
    <mergeCell ref="N113:N116"/>
    <mergeCell ref="N117:N120"/>
    <mergeCell ref="N121:N124"/>
    <mergeCell ref="N125:N128"/>
    <mergeCell ref="N129:N132"/>
    <mergeCell ref="N84:N88"/>
    <mergeCell ref="N89:N92"/>
    <mergeCell ref="N93:N96"/>
    <mergeCell ref="N97:N100"/>
    <mergeCell ref="N101:N104"/>
    <mergeCell ref="N105:N108"/>
    <mergeCell ref="N59:N62"/>
    <mergeCell ref="N63:N66"/>
    <mergeCell ref="N67:N70"/>
    <mergeCell ref="N71:N75"/>
    <mergeCell ref="N76:N79"/>
    <mergeCell ref="N80:N83"/>
    <mergeCell ref="N34:N37"/>
    <mergeCell ref="N38:N41"/>
    <mergeCell ref="N42:N46"/>
    <mergeCell ref="N47:N50"/>
    <mergeCell ref="N51:N54"/>
    <mergeCell ref="N55:N58"/>
    <mergeCell ref="M137:M140"/>
    <mergeCell ref="M141:M144"/>
    <mergeCell ref="M145:M148"/>
    <mergeCell ref="N4:N8"/>
    <mergeCell ref="N9:N12"/>
    <mergeCell ref="N13:N17"/>
    <mergeCell ref="N18:N21"/>
    <mergeCell ref="N22:N25"/>
    <mergeCell ref="N26:N29"/>
    <mergeCell ref="N30:N33"/>
    <mergeCell ref="M113:M116"/>
    <mergeCell ref="M117:M120"/>
    <mergeCell ref="M121:M124"/>
    <mergeCell ref="M125:M128"/>
    <mergeCell ref="M129:M132"/>
    <mergeCell ref="M133:M136"/>
    <mergeCell ref="M89:M92"/>
    <mergeCell ref="M93:M96"/>
    <mergeCell ref="M97:M100"/>
    <mergeCell ref="M101:M104"/>
    <mergeCell ref="M105:M108"/>
    <mergeCell ref="M109:M112"/>
    <mergeCell ref="M63:M66"/>
    <mergeCell ref="M67:M70"/>
    <mergeCell ref="M71:M75"/>
    <mergeCell ref="M76:M79"/>
    <mergeCell ref="M80:M83"/>
    <mergeCell ref="M84:M88"/>
    <mergeCell ref="M38:M41"/>
    <mergeCell ref="M42:M46"/>
    <mergeCell ref="M47:M50"/>
    <mergeCell ref="M51:M54"/>
    <mergeCell ref="M55:M58"/>
    <mergeCell ref="M59:M62"/>
    <mergeCell ref="L141:L144"/>
    <mergeCell ref="L145:L148"/>
    <mergeCell ref="M4:M8"/>
    <mergeCell ref="M9:M12"/>
    <mergeCell ref="M13:M17"/>
    <mergeCell ref="M18:M21"/>
    <mergeCell ref="M22:M25"/>
    <mergeCell ref="M26:M29"/>
    <mergeCell ref="M30:M33"/>
    <mergeCell ref="M34:M37"/>
    <mergeCell ref="L117:L120"/>
    <mergeCell ref="L121:L124"/>
    <mergeCell ref="L125:L128"/>
    <mergeCell ref="L129:L132"/>
    <mergeCell ref="L133:L136"/>
    <mergeCell ref="L137:L140"/>
    <mergeCell ref="L93:L96"/>
    <mergeCell ref="L97:L100"/>
    <mergeCell ref="L101:L104"/>
    <mergeCell ref="L105:L108"/>
    <mergeCell ref="L109:L112"/>
    <mergeCell ref="L113:L116"/>
    <mergeCell ref="L67:L70"/>
    <mergeCell ref="L71:L75"/>
    <mergeCell ref="L76:L79"/>
    <mergeCell ref="L80:L83"/>
    <mergeCell ref="L84:L88"/>
    <mergeCell ref="L89:L92"/>
    <mergeCell ref="L38:L41"/>
    <mergeCell ref="L42:L46"/>
    <mergeCell ref="L47:L54"/>
    <mergeCell ref="L55:L58"/>
    <mergeCell ref="L59:L62"/>
    <mergeCell ref="L63:L66"/>
    <mergeCell ref="K87:K88"/>
    <mergeCell ref="L2:L3"/>
    <mergeCell ref="L4:L8"/>
    <mergeCell ref="L9:L12"/>
    <mergeCell ref="L13:L17"/>
    <mergeCell ref="L18:L21"/>
    <mergeCell ref="L22:L25"/>
    <mergeCell ref="L26:L29"/>
    <mergeCell ref="L30:L33"/>
    <mergeCell ref="L34:L37"/>
    <mergeCell ref="J129:J132"/>
    <mergeCell ref="J133:J136"/>
    <mergeCell ref="J137:J140"/>
    <mergeCell ref="J141:J144"/>
    <mergeCell ref="J145:J148"/>
    <mergeCell ref="K2:K3"/>
    <mergeCell ref="K7:K8"/>
    <mergeCell ref="K16:K17"/>
    <mergeCell ref="K45:K46"/>
    <mergeCell ref="K74:K75"/>
    <mergeCell ref="J97:J100"/>
    <mergeCell ref="J101:J104"/>
    <mergeCell ref="J105:J108"/>
    <mergeCell ref="J109:J112"/>
    <mergeCell ref="J113:J116"/>
    <mergeCell ref="J117:J128"/>
    <mergeCell ref="J73:J75"/>
    <mergeCell ref="J76:J79"/>
    <mergeCell ref="J80:J83"/>
    <mergeCell ref="J84:J88"/>
    <mergeCell ref="J89:J92"/>
    <mergeCell ref="J93:J96"/>
    <mergeCell ref="J55:J58"/>
    <mergeCell ref="J59:J62"/>
    <mergeCell ref="J63:J66"/>
    <mergeCell ref="J67:J68"/>
    <mergeCell ref="J69:J70"/>
    <mergeCell ref="J71:J72"/>
    <mergeCell ref="J30:J33"/>
    <mergeCell ref="J34:J37"/>
    <mergeCell ref="J38:J41"/>
    <mergeCell ref="J42:J46"/>
    <mergeCell ref="J47:J50"/>
    <mergeCell ref="J51:J54"/>
    <mergeCell ref="I137:I140"/>
    <mergeCell ref="I141:I144"/>
    <mergeCell ref="I145:I146"/>
    <mergeCell ref="I147:I148"/>
    <mergeCell ref="J4:J8"/>
    <mergeCell ref="J9:J12"/>
    <mergeCell ref="J13:J17"/>
    <mergeCell ref="J18:J21"/>
    <mergeCell ref="J22:J25"/>
    <mergeCell ref="J26:J29"/>
    <mergeCell ref="I115:I116"/>
    <mergeCell ref="I117:I120"/>
    <mergeCell ref="I121:I124"/>
    <mergeCell ref="I125:I128"/>
    <mergeCell ref="I129:I132"/>
    <mergeCell ref="I133:I136"/>
    <mergeCell ref="I101:I102"/>
    <mergeCell ref="I103:I104"/>
    <mergeCell ref="I105:I108"/>
    <mergeCell ref="I109:I110"/>
    <mergeCell ref="I111:I112"/>
    <mergeCell ref="I113:I114"/>
    <mergeCell ref="I84:I88"/>
    <mergeCell ref="I89:I92"/>
    <mergeCell ref="I93:I94"/>
    <mergeCell ref="I95:I96"/>
    <mergeCell ref="I97:I98"/>
    <mergeCell ref="I99:I100"/>
    <mergeCell ref="I80:I81"/>
    <mergeCell ref="I82:I83"/>
    <mergeCell ref="I63:I66"/>
    <mergeCell ref="I67:I70"/>
    <mergeCell ref="I71:I73"/>
    <mergeCell ref="I74:I75"/>
    <mergeCell ref="I76:I77"/>
    <mergeCell ref="I78:I79"/>
    <mergeCell ref="I42:I43"/>
    <mergeCell ref="I44:I46"/>
    <mergeCell ref="I47:I50"/>
    <mergeCell ref="I51:I54"/>
    <mergeCell ref="I55:I58"/>
    <mergeCell ref="I59:I62"/>
    <mergeCell ref="I30:I31"/>
    <mergeCell ref="I32:I33"/>
    <mergeCell ref="I34:I37"/>
    <mergeCell ref="I38:I39"/>
    <mergeCell ref="I40:I41"/>
    <mergeCell ref="H147:H148"/>
    <mergeCell ref="H142:H144"/>
    <mergeCell ref="H145:H146"/>
    <mergeCell ref="H118:H120"/>
    <mergeCell ref="H122:H124"/>
    <mergeCell ref="I9:I10"/>
    <mergeCell ref="I11:I12"/>
    <mergeCell ref="I13:I14"/>
    <mergeCell ref="I15:I17"/>
    <mergeCell ref="I18:I19"/>
    <mergeCell ref="I20:I21"/>
    <mergeCell ref="I22:I23"/>
    <mergeCell ref="I24:I25"/>
    <mergeCell ref="H126:H128"/>
    <mergeCell ref="H130:H132"/>
    <mergeCell ref="H134:H136"/>
    <mergeCell ref="H138:H140"/>
    <mergeCell ref="H102:H104"/>
    <mergeCell ref="H106:H108"/>
    <mergeCell ref="H110:H112"/>
    <mergeCell ref="H114:H116"/>
    <mergeCell ref="H77:H79"/>
    <mergeCell ref="H81:H83"/>
    <mergeCell ref="H85:H88"/>
    <mergeCell ref="H90:H92"/>
    <mergeCell ref="H94:H96"/>
    <mergeCell ref="H98:H100"/>
    <mergeCell ref="H51:H54"/>
    <mergeCell ref="H56:H58"/>
    <mergeCell ref="H60:H62"/>
    <mergeCell ref="H64:H66"/>
    <mergeCell ref="H68:H70"/>
    <mergeCell ref="H72:H75"/>
    <mergeCell ref="H27:H29"/>
    <mergeCell ref="H31:H33"/>
    <mergeCell ref="H35:H37"/>
    <mergeCell ref="H39:H41"/>
    <mergeCell ref="H43:H46"/>
    <mergeCell ref="H47:H50"/>
    <mergeCell ref="G133:G136"/>
    <mergeCell ref="G137:G140"/>
    <mergeCell ref="G141:G144"/>
    <mergeCell ref="G145:G148"/>
    <mergeCell ref="H2:H3"/>
    <mergeCell ref="H4:H8"/>
    <mergeCell ref="H9:H12"/>
    <mergeCell ref="H14:H17"/>
    <mergeCell ref="H19:H21"/>
    <mergeCell ref="H23:H25"/>
    <mergeCell ref="G101:G104"/>
    <mergeCell ref="G105:G108"/>
    <mergeCell ref="G109:G112"/>
    <mergeCell ref="G113:G116"/>
    <mergeCell ref="G117:G128"/>
    <mergeCell ref="G129:G132"/>
    <mergeCell ref="G76:G79"/>
    <mergeCell ref="G80:G83"/>
    <mergeCell ref="G84:G88"/>
    <mergeCell ref="G89:G92"/>
    <mergeCell ref="G93:G96"/>
    <mergeCell ref="G97:G100"/>
    <mergeCell ref="G51:G54"/>
    <mergeCell ref="G55:G58"/>
    <mergeCell ref="G59:G62"/>
    <mergeCell ref="G63:G66"/>
    <mergeCell ref="G67:G70"/>
    <mergeCell ref="G71:G75"/>
    <mergeCell ref="G26:G29"/>
    <mergeCell ref="G30:G33"/>
    <mergeCell ref="G34:G37"/>
    <mergeCell ref="G38:G41"/>
    <mergeCell ref="G42:G46"/>
    <mergeCell ref="G47:G50"/>
    <mergeCell ref="F133:F136"/>
    <mergeCell ref="F137:F140"/>
    <mergeCell ref="F141:F144"/>
    <mergeCell ref="F145:F148"/>
    <mergeCell ref="G2:G3"/>
    <mergeCell ref="G4:G8"/>
    <mergeCell ref="G9:G12"/>
    <mergeCell ref="G13:G17"/>
    <mergeCell ref="G18:G21"/>
    <mergeCell ref="G22:G25"/>
    <mergeCell ref="F109:F112"/>
    <mergeCell ref="F113:F116"/>
    <mergeCell ref="F117:F120"/>
    <mergeCell ref="F121:F124"/>
    <mergeCell ref="F125:F128"/>
    <mergeCell ref="F129:F132"/>
    <mergeCell ref="F84:F88"/>
    <mergeCell ref="F89:F92"/>
    <mergeCell ref="F93:F96"/>
    <mergeCell ref="F97:F100"/>
    <mergeCell ref="F101:F104"/>
    <mergeCell ref="F105:F108"/>
    <mergeCell ref="F59:F62"/>
    <mergeCell ref="F63:F66"/>
    <mergeCell ref="F67:F70"/>
    <mergeCell ref="F71:F75"/>
    <mergeCell ref="F76:F79"/>
    <mergeCell ref="F80:F83"/>
    <mergeCell ref="F30:F33"/>
    <mergeCell ref="F34:F37"/>
    <mergeCell ref="F38:F41"/>
    <mergeCell ref="F42:F46"/>
    <mergeCell ref="F47:F54"/>
    <mergeCell ref="F55:F58"/>
    <mergeCell ref="E137:E140"/>
    <mergeCell ref="E141:E144"/>
    <mergeCell ref="E145:E148"/>
    <mergeCell ref="F2:F3"/>
    <mergeCell ref="F4:F8"/>
    <mergeCell ref="F9:F12"/>
    <mergeCell ref="F13:F17"/>
    <mergeCell ref="F18:F21"/>
    <mergeCell ref="F22:F25"/>
    <mergeCell ref="F26:F29"/>
    <mergeCell ref="E105:E108"/>
    <mergeCell ref="E109:E112"/>
    <mergeCell ref="E113:E116"/>
    <mergeCell ref="E117:E128"/>
    <mergeCell ref="E129:E132"/>
    <mergeCell ref="E133:E136"/>
    <mergeCell ref="E80:E83"/>
    <mergeCell ref="E84:E88"/>
    <mergeCell ref="E89:E92"/>
    <mergeCell ref="E93:E96"/>
    <mergeCell ref="E97:E100"/>
    <mergeCell ref="E101:E104"/>
    <mergeCell ref="E59:E62"/>
    <mergeCell ref="E63:E66"/>
    <mergeCell ref="E67:E68"/>
    <mergeCell ref="E69:E70"/>
    <mergeCell ref="E71:E75"/>
    <mergeCell ref="E76:E79"/>
    <mergeCell ref="E34:E37"/>
    <mergeCell ref="E38:E41"/>
    <mergeCell ref="E42:E46"/>
    <mergeCell ref="E47:E50"/>
    <mergeCell ref="E51:E54"/>
    <mergeCell ref="E55:E58"/>
    <mergeCell ref="C138:C139"/>
    <mergeCell ref="D138:D139"/>
    <mergeCell ref="E2:E3"/>
    <mergeCell ref="E4:E8"/>
    <mergeCell ref="E9:E12"/>
    <mergeCell ref="E13:E17"/>
    <mergeCell ref="E18:E21"/>
    <mergeCell ref="E22:E25"/>
    <mergeCell ref="E26:E29"/>
    <mergeCell ref="E30:E33"/>
    <mergeCell ref="B125:B128"/>
    <mergeCell ref="B129:B132"/>
    <mergeCell ref="B133:B136"/>
    <mergeCell ref="B137:B140"/>
    <mergeCell ref="B141:B144"/>
    <mergeCell ref="B145:B148"/>
    <mergeCell ref="B101:B104"/>
    <mergeCell ref="B105:B108"/>
    <mergeCell ref="B109:B112"/>
    <mergeCell ref="B113:B116"/>
    <mergeCell ref="B117:B120"/>
    <mergeCell ref="B121:B124"/>
    <mergeCell ref="B76:B79"/>
    <mergeCell ref="B80:B83"/>
    <mergeCell ref="B84:B88"/>
    <mergeCell ref="B89:B92"/>
    <mergeCell ref="B93:B96"/>
    <mergeCell ref="B97:B100"/>
    <mergeCell ref="B51:B54"/>
    <mergeCell ref="B55:B58"/>
    <mergeCell ref="B59:B62"/>
    <mergeCell ref="B63:B66"/>
    <mergeCell ref="B67:B70"/>
    <mergeCell ref="B71:B75"/>
    <mergeCell ref="B26:B29"/>
    <mergeCell ref="B30:B33"/>
    <mergeCell ref="B34:B37"/>
    <mergeCell ref="B38:B41"/>
    <mergeCell ref="B42:B46"/>
    <mergeCell ref="B47:B50"/>
    <mergeCell ref="A133:A136"/>
    <mergeCell ref="A137:A140"/>
    <mergeCell ref="A141:A144"/>
    <mergeCell ref="A145:A148"/>
    <mergeCell ref="B2:B3"/>
    <mergeCell ref="B4:B8"/>
    <mergeCell ref="B9:B12"/>
    <mergeCell ref="B13:B17"/>
    <mergeCell ref="B18:B21"/>
    <mergeCell ref="B22:B25"/>
    <mergeCell ref="A97:A100"/>
    <mergeCell ref="A101:A104"/>
    <mergeCell ref="A105:A108"/>
    <mergeCell ref="A109:A112"/>
    <mergeCell ref="A113:A116"/>
    <mergeCell ref="A117:A132"/>
    <mergeCell ref="A71:A75"/>
    <mergeCell ref="A76:A79"/>
    <mergeCell ref="A80:A83"/>
    <mergeCell ref="A84:A88"/>
    <mergeCell ref="A89:A92"/>
    <mergeCell ref="A93:A96"/>
    <mergeCell ref="A42:A46"/>
    <mergeCell ref="A47:A54"/>
    <mergeCell ref="A55:A58"/>
    <mergeCell ref="A59:A62"/>
    <mergeCell ref="A63:A66"/>
    <mergeCell ref="A67:A70"/>
    <mergeCell ref="A18:A21"/>
    <mergeCell ref="A22:A25"/>
    <mergeCell ref="A26:A29"/>
    <mergeCell ref="A30:A33"/>
    <mergeCell ref="A34:A37"/>
    <mergeCell ref="A38:A41"/>
    <mergeCell ref="B1:S1"/>
    <mergeCell ref="M2:N2"/>
    <mergeCell ref="Q2:S2"/>
    <mergeCell ref="A149:D149"/>
    <mergeCell ref="M150:N150"/>
    <mergeCell ref="P150:R150"/>
    <mergeCell ref="A2:A3"/>
    <mergeCell ref="A4:A8"/>
    <mergeCell ref="A9:A12"/>
    <mergeCell ref="A13:A17"/>
  </mergeCells>
  <printOptions/>
  <pageMargins left="0.7086614173228347" right="0.7086614173228347" top="0.7480314960629921" bottom="0.7480314960629921" header="0.31496062992125984" footer="0.31496062992125984"/>
  <pageSetup horizontalDpi="600" verticalDpi="600" orientation="landscape" paperSize="8"/>
</worksheet>
</file>

<file path=xl/worksheets/sheet13.xml><?xml version="1.0" encoding="utf-8"?>
<worksheet xmlns="http://schemas.openxmlformats.org/spreadsheetml/2006/main" xmlns:r="http://schemas.openxmlformats.org/officeDocument/2006/relationships">
  <sheetPr>
    <tabColor rgb="FFC00000"/>
  </sheetPr>
  <dimension ref="A1:M24"/>
  <sheetViews>
    <sheetView zoomScaleSheetLayoutView="100" workbookViewId="0" topLeftCell="H28">
      <selection activeCell="H22" sqref="H22"/>
    </sheetView>
  </sheetViews>
  <sheetFormatPr defaultColWidth="22.375" defaultRowHeight="13.5"/>
  <cols>
    <col min="1" max="1" width="3.375" style="1" customWidth="1"/>
    <col min="2" max="2" width="25.875" style="2" customWidth="1"/>
    <col min="3" max="3" width="17.75390625" style="2" customWidth="1"/>
    <col min="4" max="4" width="17.25390625" style="2" customWidth="1"/>
    <col min="5" max="5" width="6.125" style="1" customWidth="1"/>
    <col min="6" max="6" width="11.00390625" style="1" customWidth="1"/>
    <col min="7" max="7" width="15.25390625" style="3" customWidth="1"/>
    <col min="8" max="8" width="17.25390625" style="3" customWidth="1"/>
    <col min="9" max="9" width="14.50390625" style="3" customWidth="1"/>
    <col min="10" max="10" width="28.125" style="2" customWidth="1"/>
    <col min="11" max="12" width="13.25390625" style="2" customWidth="1"/>
    <col min="13" max="13" width="15.875" style="4" customWidth="1"/>
    <col min="14" max="32" width="9.00390625" style="1" customWidth="1"/>
    <col min="33" max="16384" width="22.375" style="1" customWidth="1"/>
  </cols>
  <sheetData>
    <row r="1" spans="1:13" ht="36.75" customHeight="1">
      <c r="A1" s="340" t="s">
        <v>3908</v>
      </c>
      <c r="B1" s="340"/>
      <c r="C1" s="340"/>
      <c r="D1" s="340"/>
      <c r="E1" s="340"/>
      <c r="F1" s="340"/>
      <c r="G1" s="341"/>
      <c r="H1" s="341"/>
      <c r="I1" s="341"/>
      <c r="J1" s="340"/>
      <c r="K1" s="340"/>
      <c r="L1" s="340"/>
      <c r="M1" s="340"/>
    </row>
    <row r="2" spans="1:13" ht="0.75" customHeight="1">
      <c r="A2" s="342"/>
      <c r="B2" s="342"/>
      <c r="C2" s="342"/>
      <c r="D2" s="342"/>
      <c r="E2" s="342"/>
      <c r="F2" s="342"/>
      <c r="G2" s="343"/>
      <c r="H2" s="343"/>
      <c r="I2" s="343"/>
      <c r="J2" s="342"/>
      <c r="K2" s="342"/>
      <c r="L2" s="342"/>
      <c r="M2" s="342"/>
    </row>
    <row r="3" spans="1:13" ht="33.75" customHeight="1">
      <c r="A3" s="5" t="s">
        <v>1</v>
      </c>
      <c r="B3" s="5" t="s">
        <v>2755</v>
      </c>
      <c r="C3" s="5" t="s">
        <v>22</v>
      </c>
      <c r="D3" s="5" t="s">
        <v>2756</v>
      </c>
      <c r="E3" s="5" t="s">
        <v>2757</v>
      </c>
      <c r="F3" s="6" t="s">
        <v>2758</v>
      </c>
      <c r="G3" s="7" t="s">
        <v>2759</v>
      </c>
      <c r="H3" s="7" t="s">
        <v>2760</v>
      </c>
      <c r="I3" s="7" t="s">
        <v>2888</v>
      </c>
      <c r="J3" s="5" t="s">
        <v>2761</v>
      </c>
      <c r="K3" s="5" t="s">
        <v>2762</v>
      </c>
      <c r="L3" s="5" t="s">
        <v>2763</v>
      </c>
      <c r="M3" s="5" t="s">
        <v>2764</v>
      </c>
    </row>
    <row r="4" spans="1:13" ht="51" customHeight="1">
      <c r="A4" s="8">
        <v>1</v>
      </c>
      <c r="B4" s="9" t="s">
        <v>3814</v>
      </c>
      <c r="C4" s="8" t="s">
        <v>1390</v>
      </c>
      <c r="D4" s="8" t="s">
        <v>3909</v>
      </c>
      <c r="E4" s="8" t="s">
        <v>2767</v>
      </c>
      <c r="F4" s="8">
        <v>249.935</v>
      </c>
      <c r="G4" s="10">
        <v>2077310.76</v>
      </c>
      <c r="H4" s="10">
        <v>2011654.96</v>
      </c>
      <c r="I4" s="10">
        <f>G4-H4</f>
        <v>65655.80000000005</v>
      </c>
      <c r="J4" s="8" t="s">
        <v>3910</v>
      </c>
      <c r="K4" s="10" t="s">
        <v>3911</v>
      </c>
      <c r="L4" s="8" t="s">
        <v>3620</v>
      </c>
      <c r="M4" s="8"/>
    </row>
    <row r="5" spans="1:13" ht="56.25" customHeight="1">
      <c r="A5" s="8">
        <v>2</v>
      </c>
      <c r="B5" s="8" t="s">
        <v>3838</v>
      </c>
      <c r="C5" s="8" t="s">
        <v>1390</v>
      </c>
      <c r="D5" s="8" t="s">
        <v>3909</v>
      </c>
      <c r="E5" s="8" t="s">
        <v>2767</v>
      </c>
      <c r="F5" s="8">
        <v>300</v>
      </c>
      <c r="G5" s="10">
        <v>2273348.18</v>
      </c>
      <c r="H5" s="10">
        <v>2189015.84</v>
      </c>
      <c r="I5" s="10">
        <f>G5-H5</f>
        <v>84332.34000000032</v>
      </c>
      <c r="J5" s="10" t="s">
        <v>3843</v>
      </c>
      <c r="K5" s="10" t="s">
        <v>3911</v>
      </c>
      <c r="L5" s="10" t="s">
        <v>3912</v>
      </c>
      <c r="M5" s="8"/>
    </row>
    <row r="6" spans="1:13" ht="66" customHeight="1">
      <c r="A6" s="8">
        <v>3</v>
      </c>
      <c r="B6" s="8" t="s">
        <v>3806</v>
      </c>
      <c r="C6" s="8" t="s">
        <v>1390</v>
      </c>
      <c r="D6" s="8" t="s">
        <v>3909</v>
      </c>
      <c r="E6" s="8" t="s">
        <v>2767</v>
      </c>
      <c r="F6" s="8">
        <v>200</v>
      </c>
      <c r="G6" s="10">
        <v>1536460.19</v>
      </c>
      <c r="H6" s="10">
        <v>1473185.12</v>
      </c>
      <c r="I6" s="10">
        <f>G6-H6</f>
        <v>63275.06999999983</v>
      </c>
      <c r="J6" s="10" t="s">
        <v>3913</v>
      </c>
      <c r="K6" s="10" t="s">
        <v>3914</v>
      </c>
      <c r="L6" s="10" t="s">
        <v>3915</v>
      </c>
      <c r="M6" s="8"/>
    </row>
    <row r="7" spans="1:13" s="2" customFormat="1" ht="45" customHeight="1">
      <c r="A7" s="8">
        <v>4</v>
      </c>
      <c r="B7" s="8" t="s">
        <v>3587</v>
      </c>
      <c r="C7" s="8" t="s">
        <v>1390</v>
      </c>
      <c r="D7" s="8" t="s">
        <v>3584</v>
      </c>
      <c r="E7" s="8" t="s">
        <v>2767</v>
      </c>
      <c r="F7" s="8">
        <v>210</v>
      </c>
      <c r="G7" s="10">
        <v>1451292.85</v>
      </c>
      <c r="H7" s="10">
        <v>1401357.85</v>
      </c>
      <c r="I7" s="10">
        <f>G7-H7</f>
        <v>49935</v>
      </c>
      <c r="J7" s="8" t="s">
        <v>3588</v>
      </c>
      <c r="K7" s="8" t="s">
        <v>3585</v>
      </c>
      <c r="L7" s="8" t="s">
        <v>3589</v>
      </c>
      <c r="M7" s="16"/>
    </row>
    <row r="8" spans="1:13" s="2" customFormat="1" ht="33.75" customHeight="1">
      <c r="A8" s="346">
        <v>5</v>
      </c>
      <c r="B8" s="346" t="s">
        <v>3916</v>
      </c>
      <c r="C8" s="346" t="s">
        <v>3917</v>
      </c>
      <c r="D8" s="346" t="s">
        <v>3918</v>
      </c>
      <c r="E8" s="8" t="s">
        <v>2767</v>
      </c>
      <c r="F8" s="346">
        <v>2482.84</v>
      </c>
      <c r="G8" s="10">
        <v>18963684.23</v>
      </c>
      <c r="H8" s="10">
        <v>18141924.58</v>
      </c>
      <c r="I8" s="10">
        <f>G8-H8</f>
        <v>821759.6500000022</v>
      </c>
      <c r="J8" s="8" t="s">
        <v>3919</v>
      </c>
      <c r="K8" s="8" t="s">
        <v>3620</v>
      </c>
      <c r="L8" s="8" t="s">
        <v>3920</v>
      </c>
      <c r="M8" s="16"/>
    </row>
    <row r="9" spans="1:13" s="2" customFormat="1" ht="33" customHeight="1">
      <c r="A9" s="348"/>
      <c r="B9" s="348"/>
      <c r="C9" s="348"/>
      <c r="D9" s="348"/>
      <c r="E9" s="8" t="s">
        <v>2872</v>
      </c>
      <c r="F9" s="348"/>
      <c r="G9" s="10">
        <v>412902</v>
      </c>
      <c r="H9" s="10" t="s">
        <v>323</v>
      </c>
      <c r="I9" s="10" t="s">
        <v>323</v>
      </c>
      <c r="J9" s="69" t="s">
        <v>323</v>
      </c>
      <c r="K9" s="8" t="s">
        <v>3620</v>
      </c>
      <c r="L9" s="8" t="s">
        <v>3921</v>
      </c>
      <c r="M9" s="16" t="s">
        <v>2937</v>
      </c>
    </row>
    <row r="10" spans="1:13" s="2" customFormat="1" ht="37.5" customHeight="1">
      <c r="A10" s="347"/>
      <c r="B10" s="347"/>
      <c r="C10" s="347"/>
      <c r="D10" s="347"/>
      <c r="E10" s="8" t="s">
        <v>2872</v>
      </c>
      <c r="F10" s="347"/>
      <c r="G10" s="10">
        <v>412902</v>
      </c>
      <c r="H10" s="10">
        <v>381935</v>
      </c>
      <c r="I10" s="10">
        <v>30967</v>
      </c>
      <c r="J10" s="8" t="s">
        <v>3922</v>
      </c>
      <c r="K10" s="8" t="s">
        <v>3923</v>
      </c>
      <c r="L10" s="8" t="s">
        <v>3924</v>
      </c>
      <c r="M10" s="46" t="s">
        <v>3925</v>
      </c>
    </row>
    <row r="11" spans="1:13" s="2" customFormat="1" ht="47.25" customHeight="1">
      <c r="A11" s="8">
        <v>6</v>
      </c>
      <c r="B11" s="9" t="s">
        <v>3926</v>
      </c>
      <c r="C11" s="8" t="s">
        <v>1928</v>
      </c>
      <c r="D11" s="8" t="s">
        <v>3927</v>
      </c>
      <c r="E11" s="8" t="s">
        <v>2767</v>
      </c>
      <c r="F11" s="8">
        <v>2075</v>
      </c>
      <c r="G11" s="10">
        <v>10742001.75</v>
      </c>
      <c r="H11" s="10">
        <v>10240101.66</v>
      </c>
      <c r="I11" s="10">
        <f>G11-H11</f>
        <v>501900.08999999985</v>
      </c>
      <c r="J11" s="8" t="s">
        <v>3928</v>
      </c>
      <c r="K11" s="8" t="s">
        <v>3929</v>
      </c>
      <c r="L11" s="8" t="s">
        <v>3930</v>
      </c>
      <c r="M11" s="16"/>
    </row>
    <row r="12" spans="1:13" s="2" customFormat="1" ht="48.75" customHeight="1">
      <c r="A12" s="5">
        <v>7</v>
      </c>
      <c r="B12" s="58" t="s">
        <v>3931</v>
      </c>
      <c r="C12" s="5" t="s">
        <v>1487</v>
      </c>
      <c r="D12" s="8" t="s">
        <v>3932</v>
      </c>
      <c r="E12" s="8" t="s">
        <v>2767</v>
      </c>
      <c r="F12" s="8">
        <v>9300</v>
      </c>
      <c r="G12" s="59">
        <v>66356566.45</v>
      </c>
      <c r="H12" s="59">
        <v>63937579.41</v>
      </c>
      <c r="I12" s="10">
        <v>2418987.04</v>
      </c>
      <c r="J12" s="59" t="s">
        <v>3933</v>
      </c>
      <c r="K12" s="8" t="s">
        <v>3934</v>
      </c>
      <c r="L12" s="8" t="s">
        <v>3935</v>
      </c>
      <c r="M12" s="46"/>
    </row>
    <row r="13" spans="1:13" s="2" customFormat="1" ht="47.25" customHeight="1">
      <c r="A13" s="8">
        <v>8</v>
      </c>
      <c r="B13" s="9" t="s">
        <v>3899</v>
      </c>
      <c r="C13" s="8" t="s">
        <v>2535</v>
      </c>
      <c r="D13" s="8" t="s">
        <v>3936</v>
      </c>
      <c r="E13" s="8" t="s">
        <v>2767</v>
      </c>
      <c r="F13" s="8"/>
      <c r="G13" s="10">
        <v>329639.66</v>
      </c>
      <c r="H13" s="10">
        <v>317113.35</v>
      </c>
      <c r="I13" s="10">
        <v>12526.31</v>
      </c>
      <c r="J13" s="8" t="s">
        <v>1545</v>
      </c>
      <c r="K13" s="8" t="s">
        <v>3937</v>
      </c>
      <c r="L13" s="8" t="s">
        <v>3938</v>
      </c>
      <c r="M13" s="16"/>
    </row>
    <row r="14" spans="1:13" s="2" customFormat="1" ht="54.75" customHeight="1">
      <c r="A14" s="5">
        <v>9</v>
      </c>
      <c r="B14" s="58" t="s">
        <v>3939</v>
      </c>
      <c r="C14" s="5" t="s">
        <v>1401</v>
      </c>
      <c r="D14" s="8" t="s">
        <v>2835</v>
      </c>
      <c r="E14" s="8" t="s">
        <v>2767</v>
      </c>
      <c r="F14" s="8">
        <v>648.51</v>
      </c>
      <c r="G14" s="59">
        <v>5093453.65</v>
      </c>
      <c r="H14" s="59">
        <v>4880215.72</v>
      </c>
      <c r="I14" s="10">
        <v>213237.93</v>
      </c>
      <c r="J14" s="59" t="s">
        <v>3940</v>
      </c>
      <c r="K14" s="8" t="s">
        <v>3941</v>
      </c>
      <c r="L14" s="8" t="s">
        <v>3942</v>
      </c>
      <c r="M14" s="46"/>
    </row>
    <row r="15" spans="1:13" s="2" customFormat="1" ht="54.75" customHeight="1">
      <c r="A15" s="8">
        <v>10</v>
      </c>
      <c r="B15" s="8" t="s">
        <v>3943</v>
      </c>
      <c r="C15" s="8" t="s">
        <v>1690</v>
      </c>
      <c r="D15" s="8" t="s">
        <v>3584</v>
      </c>
      <c r="E15" s="8" t="s">
        <v>2767</v>
      </c>
      <c r="F15" s="8">
        <v>1483.67</v>
      </c>
      <c r="G15" s="59">
        <v>12986778.68</v>
      </c>
      <c r="H15" s="59">
        <v>12559075.13</v>
      </c>
      <c r="I15" s="10">
        <v>413949.55</v>
      </c>
      <c r="J15" s="59" t="s">
        <v>1696</v>
      </c>
      <c r="K15" s="8" t="s">
        <v>3944</v>
      </c>
      <c r="L15" s="8" t="s">
        <v>3945</v>
      </c>
      <c r="M15" s="46"/>
    </row>
    <row r="16" spans="1:13" s="2" customFormat="1" ht="54.75" customHeight="1">
      <c r="A16" s="8">
        <v>11</v>
      </c>
      <c r="B16" s="8" t="s">
        <v>3946</v>
      </c>
      <c r="C16" s="8" t="s">
        <v>1390</v>
      </c>
      <c r="D16" s="8" t="s">
        <v>3584</v>
      </c>
      <c r="E16" s="8" t="s">
        <v>2767</v>
      </c>
      <c r="F16" s="8">
        <v>680</v>
      </c>
      <c r="G16" s="59">
        <v>5324355.79</v>
      </c>
      <c r="H16" s="59">
        <v>5118742.2</v>
      </c>
      <c r="I16" s="10">
        <v>205613.59</v>
      </c>
      <c r="J16" s="8" t="s">
        <v>3947</v>
      </c>
      <c r="K16" s="8" t="s">
        <v>3948</v>
      </c>
      <c r="L16" s="8" t="s">
        <v>3949</v>
      </c>
      <c r="M16" s="46"/>
    </row>
    <row r="17" spans="1:13" s="2" customFormat="1" ht="54.75" customHeight="1">
      <c r="A17" s="8">
        <v>12</v>
      </c>
      <c r="B17" s="8" t="s">
        <v>3950</v>
      </c>
      <c r="C17" s="8" t="s">
        <v>2851</v>
      </c>
      <c r="D17" s="8" t="s">
        <v>3584</v>
      </c>
      <c r="E17" s="8" t="s">
        <v>2767</v>
      </c>
      <c r="F17" s="8">
        <v>900</v>
      </c>
      <c r="G17" s="59">
        <v>7480023.28</v>
      </c>
      <c r="H17" s="59">
        <v>7101035.43</v>
      </c>
      <c r="I17" s="10">
        <v>378987.85</v>
      </c>
      <c r="J17" s="59" t="s">
        <v>3951</v>
      </c>
      <c r="K17" s="8" t="s">
        <v>3952</v>
      </c>
      <c r="L17" s="8" t="s">
        <v>3953</v>
      </c>
      <c r="M17" s="70"/>
    </row>
    <row r="18" spans="1:13" s="2" customFormat="1" ht="54.75" customHeight="1">
      <c r="A18" s="8">
        <v>13</v>
      </c>
      <c r="B18" s="8" t="s">
        <v>3954</v>
      </c>
      <c r="C18" s="8" t="s">
        <v>3955</v>
      </c>
      <c r="D18" s="8" t="s">
        <v>3520</v>
      </c>
      <c r="E18" s="8" t="s">
        <v>2767</v>
      </c>
      <c r="F18" s="8">
        <v>1410</v>
      </c>
      <c r="G18" s="59">
        <v>11607595.6</v>
      </c>
      <c r="H18" s="59">
        <v>11173242.38</v>
      </c>
      <c r="I18" s="10">
        <v>434353.22</v>
      </c>
      <c r="J18" s="59" t="s">
        <v>3956</v>
      </c>
      <c r="K18" s="8" t="s">
        <v>3957</v>
      </c>
      <c r="L18" s="8" t="s">
        <v>3958</v>
      </c>
      <c r="M18" s="46"/>
    </row>
    <row r="19" spans="1:13" s="2" customFormat="1" ht="54.75" customHeight="1">
      <c r="A19" s="60">
        <v>14</v>
      </c>
      <c r="B19" s="60" t="s">
        <v>3959</v>
      </c>
      <c r="C19" s="60" t="s">
        <v>1390</v>
      </c>
      <c r="D19" s="60" t="s">
        <v>2835</v>
      </c>
      <c r="E19" s="60" t="s">
        <v>2767</v>
      </c>
      <c r="F19" s="8">
        <v>7280.47</v>
      </c>
      <c r="G19" s="61">
        <v>34607733.17</v>
      </c>
      <c r="H19" s="62">
        <v>33200861.75</v>
      </c>
      <c r="I19" s="71">
        <v>1406871.42</v>
      </c>
      <c r="J19" s="62" t="s">
        <v>3960</v>
      </c>
      <c r="K19" s="60" t="s">
        <v>3961</v>
      </c>
      <c r="L19" s="60" t="s">
        <v>3962</v>
      </c>
      <c r="M19" s="46"/>
    </row>
    <row r="20" spans="1:13" s="2" customFormat="1" ht="54.75" customHeight="1">
      <c r="A20" s="469">
        <v>15</v>
      </c>
      <c r="B20" s="471" t="s">
        <v>3963</v>
      </c>
      <c r="C20" s="472" t="s">
        <v>2925</v>
      </c>
      <c r="D20" s="472" t="s">
        <v>3927</v>
      </c>
      <c r="E20" s="63" t="s">
        <v>2773</v>
      </c>
      <c r="F20" s="472">
        <v>97290.2</v>
      </c>
      <c r="G20" s="64" t="s">
        <v>2931</v>
      </c>
      <c r="H20" s="65" t="s">
        <v>3964</v>
      </c>
      <c r="I20" s="72"/>
      <c r="J20" s="65" t="s">
        <v>3965</v>
      </c>
      <c r="K20" s="63" t="s">
        <v>3966</v>
      </c>
      <c r="L20" s="63" t="s">
        <v>3967</v>
      </c>
      <c r="M20" s="73"/>
    </row>
    <row r="21" spans="1:13" s="2" customFormat="1" ht="54.75" customHeight="1">
      <c r="A21" s="470"/>
      <c r="B21" s="471"/>
      <c r="C21" s="473"/>
      <c r="D21" s="473"/>
      <c r="E21" s="63" t="s">
        <v>2872</v>
      </c>
      <c r="F21" s="473"/>
      <c r="G21" s="64">
        <v>12802300</v>
      </c>
      <c r="H21" s="65">
        <v>8453785.43</v>
      </c>
      <c r="I21" s="72">
        <v>4348514.57</v>
      </c>
      <c r="J21" s="63" t="s">
        <v>2036</v>
      </c>
      <c r="K21" s="63" t="s">
        <v>3966</v>
      </c>
      <c r="L21" s="63" t="s">
        <v>3968</v>
      </c>
      <c r="M21" s="73"/>
    </row>
    <row r="22" spans="1:13" s="2" customFormat="1" ht="93" customHeight="1">
      <c r="A22" s="470"/>
      <c r="B22" s="471"/>
      <c r="C22" s="473"/>
      <c r="D22" s="473"/>
      <c r="E22" s="66" t="s">
        <v>3969</v>
      </c>
      <c r="F22" s="473"/>
      <c r="G22" s="64"/>
      <c r="H22" s="65"/>
      <c r="I22" s="72"/>
      <c r="J22" s="63"/>
      <c r="K22" s="63"/>
      <c r="L22" s="63"/>
      <c r="M22" s="73"/>
    </row>
    <row r="23" spans="1:13" ht="36.75" customHeight="1">
      <c r="A23" s="67" t="s">
        <v>3598</v>
      </c>
      <c r="B23" s="68"/>
      <c r="C23" s="15"/>
      <c r="D23" s="15"/>
      <c r="E23" s="14"/>
      <c r="F23" s="8">
        <f>SUM(F4:F22)</f>
        <v>124510.625</v>
      </c>
      <c r="G23" s="10"/>
      <c r="H23" s="10">
        <f>SUM(H4:H22)</f>
        <v>182580825.80999997</v>
      </c>
      <c r="I23" s="10">
        <f>SUM(I4:I22)</f>
        <v>11450866.430000002</v>
      </c>
      <c r="J23" s="15"/>
      <c r="K23" s="15"/>
      <c r="L23" s="15"/>
      <c r="M23" s="16"/>
    </row>
    <row r="24" spans="10:12" ht="14.25">
      <c r="J24" s="2" t="s">
        <v>3599</v>
      </c>
      <c r="L24" s="2" t="s">
        <v>3502</v>
      </c>
    </row>
  </sheetData>
  <sheetProtection/>
  <mergeCells count="12">
    <mergeCell ref="F8:F10"/>
    <mergeCell ref="F20:F22"/>
    <mergeCell ref="A1:M1"/>
    <mergeCell ref="A2:M2"/>
    <mergeCell ref="A8:A10"/>
    <mergeCell ref="A20:A22"/>
    <mergeCell ref="B8:B10"/>
    <mergeCell ref="B20:B22"/>
    <mergeCell ref="C8:C10"/>
    <mergeCell ref="C20:C22"/>
    <mergeCell ref="D8:D10"/>
    <mergeCell ref="D20:D22"/>
  </mergeCells>
  <printOptions/>
  <pageMargins left="0.63" right="0.63" top="0.98" bottom="0.98" header="0.51" footer="0.51"/>
  <pageSetup horizontalDpi="600" verticalDpi="600" orientation="landscape" paperSize="8"/>
</worksheet>
</file>

<file path=xl/worksheets/sheet14.xml><?xml version="1.0" encoding="utf-8"?>
<worksheet xmlns="http://schemas.openxmlformats.org/spreadsheetml/2006/main" xmlns:r="http://schemas.openxmlformats.org/officeDocument/2006/relationships">
  <sheetPr>
    <tabColor rgb="FFC00000"/>
  </sheetPr>
  <dimension ref="A1:S64"/>
  <sheetViews>
    <sheetView workbookViewId="0" topLeftCell="B53">
      <selection activeCell="N55" sqref="N55:N58"/>
    </sheetView>
  </sheetViews>
  <sheetFormatPr defaultColWidth="9.00390625" defaultRowHeight="13.5"/>
  <cols>
    <col min="1" max="1" width="3.25390625" style="17" customWidth="1"/>
    <col min="2" max="2" width="10.625" style="18" customWidth="1"/>
    <col min="3" max="3" width="11.25390625" style="18" customWidth="1"/>
    <col min="4" max="4" width="25.125" style="17" customWidth="1"/>
    <col min="5" max="5" width="10.875" style="17" customWidth="1"/>
    <col min="6" max="6" width="6.625" style="18" customWidth="1"/>
    <col min="7" max="7" width="22.75390625" style="17" customWidth="1"/>
    <col min="8" max="8" width="13.25390625" style="17" customWidth="1"/>
    <col min="9" max="9" width="15.125" style="17" customWidth="1"/>
    <col min="10" max="10" width="16.375" style="17" customWidth="1"/>
    <col min="11" max="11" width="11.875" style="17" customWidth="1"/>
    <col min="12" max="12" width="5.00390625" style="17" customWidth="1"/>
    <col min="13" max="13" width="8.875" style="17" customWidth="1"/>
    <col min="14" max="14" width="11.625" style="17" customWidth="1"/>
    <col min="15" max="15" width="5.50390625" style="17" customWidth="1"/>
    <col min="16" max="16" width="4.75390625" style="17" customWidth="1"/>
    <col min="17" max="17" width="5.125" style="18" customWidth="1"/>
    <col min="18" max="18" width="3.50390625" style="17" customWidth="1"/>
    <col min="19" max="19" width="5.125" style="18" customWidth="1"/>
    <col min="20" max="20" width="9.00390625" style="17" hidden="1" customWidth="1"/>
    <col min="21" max="16384" width="9.00390625" style="17" customWidth="1"/>
  </cols>
  <sheetData>
    <row r="1" spans="1:19" ht="25.5">
      <c r="A1" s="36"/>
      <c r="B1" s="474" t="s">
        <v>3970</v>
      </c>
      <c r="C1" s="474"/>
      <c r="D1" s="474"/>
      <c r="E1" s="474"/>
      <c r="F1" s="474"/>
      <c r="G1" s="474"/>
      <c r="H1" s="474"/>
      <c r="I1" s="474"/>
      <c r="J1" s="474"/>
      <c r="K1" s="474"/>
      <c r="L1" s="474"/>
      <c r="M1" s="474"/>
      <c r="N1" s="474"/>
      <c r="O1" s="474"/>
      <c r="P1" s="474"/>
      <c r="Q1" s="474"/>
      <c r="R1" s="474"/>
      <c r="S1" s="474"/>
    </row>
    <row r="2" spans="1:19" ht="27" customHeight="1">
      <c r="A2" s="353" t="s">
        <v>1</v>
      </c>
      <c r="B2" s="164" t="s">
        <v>2</v>
      </c>
      <c r="C2" s="164" t="s">
        <v>3</v>
      </c>
      <c r="D2" s="353"/>
      <c r="E2" s="353" t="s">
        <v>4</v>
      </c>
      <c r="F2" s="164" t="s">
        <v>5</v>
      </c>
      <c r="G2" s="353" t="s">
        <v>6</v>
      </c>
      <c r="H2" s="353" t="s">
        <v>7</v>
      </c>
      <c r="I2" s="19" t="s">
        <v>1925</v>
      </c>
      <c r="J2" s="19" t="s">
        <v>9</v>
      </c>
      <c r="K2" s="353" t="s">
        <v>10</v>
      </c>
      <c r="L2" s="353" t="s">
        <v>11</v>
      </c>
      <c r="M2" s="353" t="s">
        <v>12</v>
      </c>
      <c r="N2" s="353"/>
      <c r="O2" s="353" t="s">
        <v>13</v>
      </c>
      <c r="P2" s="353" t="s">
        <v>14</v>
      </c>
      <c r="Q2" s="353" t="s">
        <v>15</v>
      </c>
      <c r="R2" s="353"/>
      <c r="S2" s="353"/>
    </row>
    <row r="3" spans="1:19" ht="45.75" customHeight="1">
      <c r="A3" s="353"/>
      <c r="B3" s="164"/>
      <c r="C3" s="164"/>
      <c r="D3" s="353"/>
      <c r="E3" s="353"/>
      <c r="F3" s="164"/>
      <c r="G3" s="353"/>
      <c r="H3" s="353"/>
      <c r="I3" s="19" t="s">
        <v>1926</v>
      </c>
      <c r="J3" s="19" t="s">
        <v>16</v>
      </c>
      <c r="K3" s="353"/>
      <c r="L3" s="353"/>
      <c r="M3" s="19" t="s">
        <v>17</v>
      </c>
      <c r="N3" s="19" t="s">
        <v>18</v>
      </c>
      <c r="O3" s="353"/>
      <c r="P3" s="353"/>
      <c r="Q3" s="20" t="s">
        <v>19</v>
      </c>
      <c r="R3" s="19" t="s">
        <v>20</v>
      </c>
      <c r="S3" s="20" t="s">
        <v>21</v>
      </c>
    </row>
    <row r="4" spans="1:19" ht="45.75" customHeight="1">
      <c r="A4" s="220">
        <v>1</v>
      </c>
      <c r="B4" s="380" t="s">
        <v>3583</v>
      </c>
      <c r="C4" s="12" t="s">
        <v>22</v>
      </c>
      <c r="D4" s="22" t="s">
        <v>1390</v>
      </c>
      <c r="E4" s="220">
        <v>380</v>
      </c>
      <c r="F4" s="220" t="s">
        <v>3971</v>
      </c>
      <c r="G4" s="228" t="s">
        <v>3972</v>
      </c>
      <c r="H4" s="201" t="s">
        <v>2746</v>
      </c>
      <c r="I4" s="208">
        <v>2329587.69</v>
      </c>
      <c r="J4" s="208">
        <v>2224993.31</v>
      </c>
      <c r="K4" s="24" t="s">
        <v>2747</v>
      </c>
      <c r="L4" s="220" t="s">
        <v>28</v>
      </c>
      <c r="M4" s="480" t="s">
        <v>3973</v>
      </c>
      <c r="N4" s="220">
        <v>131.79</v>
      </c>
      <c r="O4" s="228"/>
      <c r="P4" s="220">
        <v>138</v>
      </c>
      <c r="Q4" s="220" t="s">
        <v>30</v>
      </c>
      <c r="R4" s="220"/>
      <c r="S4" s="220" t="s">
        <v>3974</v>
      </c>
    </row>
    <row r="5" spans="1:19" ht="45.75" customHeight="1">
      <c r="A5" s="183"/>
      <c r="B5" s="362"/>
      <c r="C5" s="12" t="s">
        <v>2286</v>
      </c>
      <c r="D5" s="22" t="s">
        <v>42</v>
      </c>
      <c r="E5" s="183"/>
      <c r="F5" s="183"/>
      <c r="G5" s="229"/>
      <c r="H5" s="201"/>
      <c r="I5" s="210"/>
      <c r="J5" s="210"/>
      <c r="K5" s="220" t="s">
        <v>3773</v>
      </c>
      <c r="L5" s="183"/>
      <c r="M5" s="481"/>
      <c r="N5" s="183"/>
      <c r="O5" s="229"/>
      <c r="P5" s="183"/>
      <c r="Q5" s="183"/>
      <c r="R5" s="183"/>
      <c r="S5" s="183"/>
    </row>
    <row r="6" spans="1:19" ht="45.75" customHeight="1">
      <c r="A6" s="183"/>
      <c r="B6" s="362"/>
      <c r="C6" s="12" t="s">
        <v>41</v>
      </c>
      <c r="D6" s="22" t="s">
        <v>3975</v>
      </c>
      <c r="E6" s="183"/>
      <c r="F6" s="183"/>
      <c r="G6" s="229"/>
      <c r="H6" s="183" t="s">
        <v>3976</v>
      </c>
      <c r="I6" s="210"/>
      <c r="J6" s="210"/>
      <c r="K6" s="184"/>
      <c r="L6" s="183"/>
      <c r="M6" s="481"/>
      <c r="N6" s="183"/>
      <c r="O6" s="229"/>
      <c r="P6" s="183"/>
      <c r="Q6" s="183"/>
      <c r="R6" s="183"/>
      <c r="S6" s="183"/>
    </row>
    <row r="7" spans="1:19" ht="45.75" customHeight="1">
      <c r="A7" s="183"/>
      <c r="B7" s="362"/>
      <c r="C7" s="12" t="s">
        <v>39</v>
      </c>
      <c r="D7" s="24" t="s">
        <v>3977</v>
      </c>
      <c r="E7" s="183"/>
      <c r="F7" s="183"/>
      <c r="G7" s="229"/>
      <c r="H7" s="183"/>
      <c r="I7" s="231" t="s">
        <v>1558</v>
      </c>
      <c r="J7" s="210"/>
      <c r="K7" s="24" t="s">
        <v>3978</v>
      </c>
      <c r="L7" s="183"/>
      <c r="M7" s="481"/>
      <c r="N7" s="183"/>
      <c r="O7" s="229"/>
      <c r="P7" s="183"/>
      <c r="Q7" s="183"/>
      <c r="R7" s="183"/>
      <c r="S7" s="183"/>
    </row>
    <row r="8" spans="1:19" ht="45.75" customHeight="1">
      <c r="A8" s="184"/>
      <c r="B8" s="257"/>
      <c r="C8" s="12" t="s">
        <v>33</v>
      </c>
      <c r="D8" s="24" t="s">
        <v>850</v>
      </c>
      <c r="E8" s="184"/>
      <c r="F8" s="184"/>
      <c r="G8" s="230"/>
      <c r="H8" s="184"/>
      <c r="I8" s="231"/>
      <c r="J8" s="209"/>
      <c r="K8" s="24" t="s">
        <v>3979</v>
      </c>
      <c r="L8" s="184"/>
      <c r="M8" s="266"/>
      <c r="N8" s="184"/>
      <c r="O8" s="230"/>
      <c r="P8" s="184"/>
      <c r="Q8" s="184"/>
      <c r="R8" s="184"/>
      <c r="S8" s="184"/>
    </row>
    <row r="9" spans="1:19" ht="45.75" customHeight="1">
      <c r="A9" s="220">
        <v>2</v>
      </c>
      <c r="B9" s="380" t="s">
        <v>3552</v>
      </c>
      <c r="C9" s="12" t="s">
        <v>22</v>
      </c>
      <c r="D9" s="22" t="s">
        <v>1390</v>
      </c>
      <c r="E9" s="220">
        <v>500</v>
      </c>
      <c r="F9" s="220" t="s">
        <v>3980</v>
      </c>
      <c r="G9" s="228" t="s">
        <v>3981</v>
      </c>
      <c r="H9" s="24" t="s">
        <v>3770</v>
      </c>
      <c r="I9" s="208">
        <v>2259076.75</v>
      </c>
      <c r="J9" s="208">
        <v>2187661.87</v>
      </c>
      <c r="K9" s="24" t="s">
        <v>2747</v>
      </c>
      <c r="L9" s="220" t="s">
        <v>28</v>
      </c>
      <c r="M9" s="476" t="s">
        <v>950</v>
      </c>
      <c r="N9" s="220">
        <v>158.29</v>
      </c>
      <c r="O9" s="228"/>
      <c r="P9" s="220">
        <v>231</v>
      </c>
      <c r="Q9" s="220" t="s">
        <v>30</v>
      </c>
      <c r="R9" s="220"/>
      <c r="S9" s="220" t="s">
        <v>3982</v>
      </c>
    </row>
    <row r="10" spans="1:19" ht="45.75" customHeight="1">
      <c r="A10" s="183"/>
      <c r="B10" s="362"/>
      <c r="C10" s="12" t="s">
        <v>41</v>
      </c>
      <c r="D10" s="22" t="s">
        <v>42</v>
      </c>
      <c r="E10" s="183"/>
      <c r="F10" s="183"/>
      <c r="G10" s="229"/>
      <c r="H10" s="220" t="s">
        <v>3983</v>
      </c>
      <c r="I10" s="210"/>
      <c r="J10" s="210"/>
      <c r="K10" s="24" t="s">
        <v>3984</v>
      </c>
      <c r="L10" s="183"/>
      <c r="M10" s="229"/>
      <c r="N10" s="183"/>
      <c r="O10" s="229"/>
      <c r="P10" s="183"/>
      <c r="Q10" s="183"/>
      <c r="R10" s="183"/>
      <c r="S10" s="183"/>
    </row>
    <row r="11" spans="1:19" ht="45.75" customHeight="1">
      <c r="A11" s="183"/>
      <c r="B11" s="362"/>
      <c r="C11" s="12" t="s">
        <v>39</v>
      </c>
      <c r="D11" s="33" t="s">
        <v>1386</v>
      </c>
      <c r="E11" s="183"/>
      <c r="F11" s="183"/>
      <c r="G11" s="229"/>
      <c r="H11" s="183"/>
      <c r="I11" s="210"/>
      <c r="J11" s="210"/>
      <c r="K11" s="24" t="s">
        <v>3985</v>
      </c>
      <c r="L11" s="183"/>
      <c r="M11" s="229"/>
      <c r="N11" s="183"/>
      <c r="O11" s="229"/>
      <c r="P11" s="183"/>
      <c r="Q11" s="183"/>
      <c r="R11" s="183"/>
      <c r="S11" s="183"/>
    </row>
    <row r="12" spans="1:19" ht="45.75" customHeight="1">
      <c r="A12" s="184"/>
      <c r="B12" s="257"/>
      <c r="C12" s="12" t="s">
        <v>33</v>
      </c>
      <c r="D12" s="24" t="s">
        <v>3553</v>
      </c>
      <c r="E12" s="184"/>
      <c r="F12" s="184"/>
      <c r="G12" s="230"/>
      <c r="H12" s="184"/>
      <c r="I12" s="209"/>
      <c r="J12" s="209"/>
      <c r="K12" s="24" t="s">
        <v>3986</v>
      </c>
      <c r="L12" s="184"/>
      <c r="M12" s="230"/>
      <c r="N12" s="184"/>
      <c r="O12" s="230"/>
      <c r="P12" s="184"/>
      <c r="Q12" s="184"/>
      <c r="R12" s="184"/>
      <c r="S12" s="184"/>
    </row>
    <row r="13" spans="1:19" ht="45.75" customHeight="1">
      <c r="A13" s="220">
        <v>3</v>
      </c>
      <c r="B13" s="380" t="s">
        <v>3572</v>
      </c>
      <c r="C13" s="12" t="s">
        <v>22</v>
      </c>
      <c r="D13" s="22" t="s">
        <v>1390</v>
      </c>
      <c r="E13" s="220">
        <v>1400</v>
      </c>
      <c r="F13" s="220" t="s">
        <v>3987</v>
      </c>
      <c r="G13" s="228" t="s">
        <v>3988</v>
      </c>
      <c r="H13" s="24" t="s">
        <v>2746</v>
      </c>
      <c r="I13" s="207">
        <v>10335277.97</v>
      </c>
      <c r="J13" s="208">
        <v>9969137.1</v>
      </c>
      <c r="K13" s="24" t="s">
        <v>2747</v>
      </c>
      <c r="L13" s="220" t="s">
        <v>28</v>
      </c>
      <c r="M13" s="482" t="s">
        <v>3989</v>
      </c>
      <c r="N13" s="488">
        <v>726.55</v>
      </c>
      <c r="O13" s="228"/>
      <c r="P13" s="220">
        <v>189</v>
      </c>
      <c r="Q13" s="220" t="s">
        <v>30</v>
      </c>
      <c r="R13" s="220"/>
      <c r="S13" s="220" t="s">
        <v>3990</v>
      </c>
    </row>
    <row r="14" spans="1:19" ht="45.75" customHeight="1">
      <c r="A14" s="183"/>
      <c r="B14" s="362"/>
      <c r="C14" s="12" t="s">
        <v>41</v>
      </c>
      <c r="D14" s="22" t="s">
        <v>42</v>
      </c>
      <c r="E14" s="183"/>
      <c r="F14" s="183"/>
      <c r="G14" s="229"/>
      <c r="H14" s="220" t="s">
        <v>3991</v>
      </c>
      <c r="I14" s="207"/>
      <c r="J14" s="209"/>
      <c r="K14" s="24" t="s">
        <v>3992</v>
      </c>
      <c r="L14" s="183"/>
      <c r="M14" s="483"/>
      <c r="N14" s="489"/>
      <c r="O14" s="229"/>
      <c r="P14" s="183"/>
      <c r="Q14" s="183"/>
      <c r="R14" s="183"/>
      <c r="S14" s="183"/>
    </row>
    <row r="15" spans="1:19" ht="45.75" customHeight="1">
      <c r="A15" s="183"/>
      <c r="B15" s="362"/>
      <c r="C15" s="12" t="s">
        <v>39</v>
      </c>
      <c r="D15" s="24" t="s">
        <v>1166</v>
      </c>
      <c r="E15" s="183"/>
      <c r="F15" s="183"/>
      <c r="G15" s="229"/>
      <c r="H15" s="183"/>
      <c r="I15" s="374" t="s">
        <v>1558</v>
      </c>
      <c r="J15" s="210">
        <v>2060000</v>
      </c>
      <c r="K15" s="24" t="s">
        <v>3993</v>
      </c>
      <c r="L15" s="183"/>
      <c r="M15" s="483"/>
      <c r="N15" s="489"/>
      <c r="O15" s="229"/>
      <c r="P15" s="183"/>
      <c r="Q15" s="183"/>
      <c r="R15" s="183"/>
      <c r="S15" s="183"/>
    </row>
    <row r="16" spans="1:19" ht="45.75" customHeight="1">
      <c r="A16" s="184"/>
      <c r="B16" s="257"/>
      <c r="C16" s="12" t="s">
        <v>33</v>
      </c>
      <c r="D16" s="24" t="s">
        <v>3177</v>
      </c>
      <c r="E16" s="184"/>
      <c r="F16" s="184"/>
      <c r="G16" s="230"/>
      <c r="H16" s="184"/>
      <c r="I16" s="215"/>
      <c r="J16" s="209"/>
      <c r="K16" s="26" t="s">
        <v>3994</v>
      </c>
      <c r="L16" s="184"/>
      <c r="M16" s="484"/>
      <c r="N16" s="490"/>
      <c r="O16" s="230"/>
      <c r="P16" s="184"/>
      <c r="Q16" s="184"/>
      <c r="R16" s="184"/>
      <c r="S16" s="184"/>
    </row>
    <row r="17" spans="1:19" ht="45.75" customHeight="1">
      <c r="A17" s="220">
        <v>4</v>
      </c>
      <c r="B17" s="361" t="s">
        <v>2920</v>
      </c>
      <c r="C17" s="12" t="s">
        <v>22</v>
      </c>
      <c r="D17" s="24" t="s">
        <v>136</v>
      </c>
      <c r="E17" s="220">
        <v>703.03</v>
      </c>
      <c r="F17" s="201" t="s">
        <v>3995</v>
      </c>
      <c r="G17" s="227" t="s">
        <v>3996</v>
      </c>
      <c r="H17" s="24" t="s">
        <v>3997</v>
      </c>
      <c r="I17" s="207">
        <v>3976176.95</v>
      </c>
      <c r="J17" s="207">
        <v>3803994.08</v>
      </c>
      <c r="K17" s="24" t="s">
        <v>3998</v>
      </c>
      <c r="L17" s="201" t="s">
        <v>28</v>
      </c>
      <c r="M17" s="377" t="s">
        <v>3999</v>
      </c>
      <c r="N17" s="201">
        <v>255.16</v>
      </c>
      <c r="O17" s="227"/>
      <c r="P17" s="201">
        <v>204</v>
      </c>
      <c r="Q17" s="220" t="s">
        <v>30</v>
      </c>
      <c r="R17" s="202"/>
      <c r="S17" s="498" t="s">
        <v>4000</v>
      </c>
    </row>
    <row r="18" spans="1:19" ht="45.75" customHeight="1">
      <c r="A18" s="183"/>
      <c r="B18" s="361"/>
      <c r="C18" s="12" t="s">
        <v>33</v>
      </c>
      <c r="D18" s="24" t="s">
        <v>273</v>
      </c>
      <c r="E18" s="183"/>
      <c r="F18" s="201"/>
      <c r="G18" s="227"/>
      <c r="H18" s="202" t="s">
        <v>4001</v>
      </c>
      <c r="I18" s="207"/>
      <c r="J18" s="207"/>
      <c r="K18" s="24" t="s">
        <v>3393</v>
      </c>
      <c r="L18" s="201"/>
      <c r="M18" s="377"/>
      <c r="N18" s="201"/>
      <c r="O18" s="227"/>
      <c r="P18" s="201"/>
      <c r="Q18" s="183"/>
      <c r="R18" s="202"/>
      <c r="S18" s="202"/>
    </row>
    <row r="19" spans="1:19" ht="45.75" customHeight="1">
      <c r="A19" s="183"/>
      <c r="B19" s="361"/>
      <c r="C19" s="12" t="s">
        <v>39</v>
      </c>
      <c r="D19" s="24" t="s">
        <v>40</v>
      </c>
      <c r="E19" s="183"/>
      <c r="F19" s="201"/>
      <c r="G19" s="227"/>
      <c r="H19" s="202"/>
      <c r="I19" s="214" t="s">
        <v>1558</v>
      </c>
      <c r="J19" s="207"/>
      <c r="K19" s="24" t="s">
        <v>4002</v>
      </c>
      <c r="L19" s="201"/>
      <c r="M19" s="377"/>
      <c r="N19" s="201"/>
      <c r="O19" s="227"/>
      <c r="P19" s="201"/>
      <c r="Q19" s="183"/>
      <c r="R19" s="202"/>
      <c r="S19" s="202"/>
    </row>
    <row r="20" spans="1:19" ht="45.75" customHeight="1">
      <c r="A20" s="184"/>
      <c r="B20" s="361"/>
      <c r="C20" s="12" t="s">
        <v>41</v>
      </c>
      <c r="D20" s="24" t="s">
        <v>42</v>
      </c>
      <c r="E20" s="184"/>
      <c r="F20" s="201"/>
      <c r="G20" s="227"/>
      <c r="H20" s="202"/>
      <c r="I20" s="215"/>
      <c r="J20" s="207"/>
      <c r="K20" s="24" t="s">
        <v>4003</v>
      </c>
      <c r="L20" s="201"/>
      <c r="M20" s="377"/>
      <c r="N20" s="201"/>
      <c r="O20" s="227"/>
      <c r="P20" s="201"/>
      <c r="Q20" s="184"/>
      <c r="R20" s="202"/>
      <c r="S20" s="202"/>
    </row>
    <row r="21" spans="1:19" ht="45.75" customHeight="1">
      <c r="A21" s="220">
        <v>5</v>
      </c>
      <c r="B21" s="201" t="s">
        <v>4004</v>
      </c>
      <c r="C21" s="24" t="s">
        <v>22</v>
      </c>
      <c r="D21" s="24" t="s">
        <v>136</v>
      </c>
      <c r="E21" s="220">
        <v>13189</v>
      </c>
      <c r="F21" s="220" t="s">
        <v>137</v>
      </c>
      <c r="G21" s="202" t="s">
        <v>358</v>
      </c>
      <c r="H21" s="24" t="s">
        <v>3406</v>
      </c>
      <c r="I21" s="207"/>
      <c r="J21" s="207">
        <v>9190858.78</v>
      </c>
      <c r="K21" s="24" t="s">
        <v>229</v>
      </c>
      <c r="L21" s="220" t="s">
        <v>28</v>
      </c>
      <c r="M21" s="202" t="s">
        <v>54</v>
      </c>
      <c r="N21" s="201">
        <v>838.88</v>
      </c>
      <c r="O21" s="202"/>
      <c r="P21" s="201">
        <v>250</v>
      </c>
      <c r="Q21" s="220" t="s">
        <v>30</v>
      </c>
      <c r="R21" s="201"/>
      <c r="S21" s="201" t="s">
        <v>4005</v>
      </c>
    </row>
    <row r="22" spans="1:19" ht="45.75" customHeight="1">
      <c r="A22" s="183"/>
      <c r="B22" s="201"/>
      <c r="C22" s="24" t="s">
        <v>33</v>
      </c>
      <c r="D22" s="24" t="s">
        <v>4006</v>
      </c>
      <c r="E22" s="183"/>
      <c r="F22" s="183"/>
      <c r="G22" s="202"/>
      <c r="H22" s="202" t="s">
        <v>363</v>
      </c>
      <c r="I22" s="207"/>
      <c r="J22" s="207"/>
      <c r="K22" s="24" t="s">
        <v>1507</v>
      </c>
      <c r="L22" s="183"/>
      <c r="M22" s="202"/>
      <c r="N22" s="201"/>
      <c r="O22" s="202"/>
      <c r="P22" s="201"/>
      <c r="Q22" s="183"/>
      <c r="R22" s="201"/>
      <c r="S22" s="201"/>
    </row>
    <row r="23" spans="1:19" ht="45.75" customHeight="1">
      <c r="A23" s="183"/>
      <c r="B23" s="201"/>
      <c r="C23" s="24" t="s">
        <v>39</v>
      </c>
      <c r="D23" s="24" t="s">
        <v>40</v>
      </c>
      <c r="E23" s="183"/>
      <c r="F23" s="183"/>
      <c r="G23" s="202"/>
      <c r="H23" s="202"/>
      <c r="I23" s="207"/>
      <c r="J23" s="42">
        <v>2600000</v>
      </c>
      <c r="K23" s="24" t="s">
        <v>4007</v>
      </c>
      <c r="L23" s="183"/>
      <c r="M23" s="202"/>
      <c r="N23" s="12">
        <v>247</v>
      </c>
      <c r="O23" s="202"/>
      <c r="P23" s="201"/>
      <c r="Q23" s="183"/>
      <c r="R23" s="201"/>
      <c r="S23" s="201"/>
    </row>
    <row r="24" spans="1:19" ht="45.75" customHeight="1">
      <c r="A24" s="184"/>
      <c r="B24" s="201"/>
      <c r="C24" s="24" t="s">
        <v>41</v>
      </c>
      <c r="D24" s="24" t="s">
        <v>42</v>
      </c>
      <c r="E24" s="183"/>
      <c r="F24" s="183"/>
      <c r="G24" s="202"/>
      <c r="H24" s="202"/>
      <c r="I24" s="207"/>
      <c r="J24" s="42">
        <v>410000</v>
      </c>
      <c r="K24" s="24" t="s">
        <v>4008</v>
      </c>
      <c r="L24" s="183"/>
      <c r="M24" s="202"/>
      <c r="N24" s="12">
        <v>37.22</v>
      </c>
      <c r="O24" s="202"/>
      <c r="P24" s="201"/>
      <c r="Q24" s="184"/>
      <c r="R24" s="201"/>
      <c r="S24" s="201"/>
    </row>
    <row r="25" spans="1:19" ht="45.75" customHeight="1">
      <c r="A25" s="425">
        <v>6</v>
      </c>
      <c r="B25" s="425" t="s">
        <v>4009</v>
      </c>
      <c r="C25" s="6" t="s">
        <v>22</v>
      </c>
      <c r="D25" s="56" t="s">
        <v>2925</v>
      </c>
      <c r="E25" s="425">
        <v>12050.07</v>
      </c>
      <c r="F25" s="425" t="s">
        <v>4010</v>
      </c>
      <c r="G25" s="225" t="s">
        <v>4011</v>
      </c>
      <c r="H25" s="476" t="s">
        <v>4012</v>
      </c>
      <c r="I25" s="262">
        <v>86943391.3</v>
      </c>
      <c r="J25" s="208">
        <v>84451032.95</v>
      </c>
      <c r="K25" s="24" t="s">
        <v>4013</v>
      </c>
      <c r="L25" s="220" t="s">
        <v>28</v>
      </c>
      <c r="M25" s="316" t="s">
        <v>54</v>
      </c>
      <c r="N25" s="220">
        <v>7069.04</v>
      </c>
      <c r="O25" s="228"/>
      <c r="P25" s="425">
        <v>535</v>
      </c>
      <c r="Q25" s="220" t="s">
        <v>30</v>
      </c>
      <c r="R25" s="425"/>
      <c r="S25" s="425" t="s">
        <v>4014</v>
      </c>
    </row>
    <row r="26" spans="1:19" ht="45.75" customHeight="1">
      <c r="A26" s="183"/>
      <c r="B26" s="183"/>
      <c r="C26" s="6" t="s">
        <v>2286</v>
      </c>
      <c r="D26" s="56" t="s">
        <v>2933</v>
      </c>
      <c r="E26" s="183"/>
      <c r="F26" s="183"/>
      <c r="G26" s="225"/>
      <c r="H26" s="230"/>
      <c r="I26" s="210"/>
      <c r="J26" s="210"/>
      <c r="K26" s="24" t="s">
        <v>4015</v>
      </c>
      <c r="L26" s="183"/>
      <c r="M26" s="317"/>
      <c r="N26" s="183"/>
      <c r="O26" s="229"/>
      <c r="P26" s="183"/>
      <c r="Q26" s="183"/>
      <c r="R26" s="183"/>
      <c r="S26" s="183"/>
    </row>
    <row r="27" spans="1:19" ht="45.75" customHeight="1">
      <c r="A27" s="183"/>
      <c r="B27" s="183"/>
      <c r="C27" s="12" t="s">
        <v>33</v>
      </c>
      <c r="D27" s="22" t="s">
        <v>3505</v>
      </c>
      <c r="E27" s="183"/>
      <c r="F27" s="183"/>
      <c r="G27" s="225"/>
      <c r="H27" s="220" t="s">
        <v>4016</v>
      </c>
      <c r="I27" s="210"/>
      <c r="J27" s="210"/>
      <c r="K27" s="24" t="s">
        <v>4017</v>
      </c>
      <c r="L27" s="183"/>
      <c r="M27" s="317"/>
      <c r="N27" s="183"/>
      <c r="O27" s="229"/>
      <c r="P27" s="183"/>
      <c r="Q27" s="183"/>
      <c r="R27" s="183"/>
      <c r="S27" s="183"/>
    </row>
    <row r="28" spans="1:19" ht="45.75" customHeight="1">
      <c r="A28" s="183"/>
      <c r="B28" s="183"/>
      <c r="C28" s="12" t="s">
        <v>39</v>
      </c>
      <c r="D28" s="22" t="s">
        <v>1277</v>
      </c>
      <c r="E28" s="183"/>
      <c r="F28" s="183"/>
      <c r="G28" s="225"/>
      <c r="H28" s="183"/>
      <c r="I28" s="210"/>
      <c r="J28" s="210"/>
      <c r="K28" s="228" t="s">
        <v>4018</v>
      </c>
      <c r="L28" s="183"/>
      <c r="M28" s="317"/>
      <c r="N28" s="183"/>
      <c r="O28" s="229"/>
      <c r="P28" s="183"/>
      <c r="Q28" s="183"/>
      <c r="R28" s="183"/>
      <c r="S28" s="183"/>
    </row>
    <row r="29" spans="1:19" ht="45.75" customHeight="1">
      <c r="A29" s="184"/>
      <c r="B29" s="184"/>
      <c r="C29" s="12" t="s">
        <v>41</v>
      </c>
      <c r="D29" s="22" t="s">
        <v>42</v>
      </c>
      <c r="E29" s="249"/>
      <c r="F29" s="249"/>
      <c r="G29" s="226"/>
      <c r="H29" s="184"/>
      <c r="I29" s="209"/>
      <c r="J29" s="209"/>
      <c r="K29" s="230"/>
      <c r="L29" s="184"/>
      <c r="M29" s="318"/>
      <c r="N29" s="184"/>
      <c r="O29" s="230"/>
      <c r="P29" s="184"/>
      <c r="Q29" s="184"/>
      <c r="R29" s="184"/>
      <c r="S29" s="184"/>
    </row>
    <row r="30" spans="1:19" ht="45.75" customHeight="1">
      <c r="A30" s="220">
        <v>7</v>
      </c>
      <c r="B30" s="220" t="s">
        <v>3565</v>
      </c>
      <c r="C30" s="12" t="s">
        <v>22</v>
      </c>
      <c r="D30" s="22" t="s">
        <v>3566</v>
      </c>
      <c r="E30" s="220">
        <v>189.21</v>
      </c>
      <c r="F30" s="220" t="s">
        <v>4019</v>
      </c>
      <c r="G30" s="224" t="s">
        <v>4020</v>
      </c>
      <c r="H30" s="24" t="s">
        <v>3486</v>
      </c>
      <c r="I30" s="207">
        <v>943624.88</v>
      </c>
      <c r="J30" s="208">
        <v>901387.78</v>
      </c>
      <c r="K30" s="220" t="s">
        <v>2747</v>
      </c>
      <c r="L30" s="220" t="s">
        <v>28</v>
      </c>
      <c r="M30" s="491" t="s">
        <v>4325</v>
      </c>
      <c r="N30" s="220">
        <v>79.2875</v>
      </c>
      <c r="O30" s="228"/>
      <c r="P30" s="220">
        <v>200</v>
      </c>
      <c r="Q30" s="220" t="s">
        <v>30</v>
      </c>
      <c r="R30" s="220" t="s">
        <v>4324</v>
      </c>
      <c r="S30" s="220" t="s">
        <v>4021</v>
      </c>
    </row>
    <row r="31" spans="1:19" ht="45.75" customHeight="1">
      <c r="A31" s="183"/>
      <c r="B31" s="183"/>
      <c r="C31" s="12" t="s">
        <v>2286</v>
      </c>
      <c r="D31" s="22" t="s">
        <v>42</v>
      </c>
      <c r="E31" s="183"/>
      <c r="F31" s="183"/>
      <c r="G31" s="225"/>
      <c r="H31" s="220" t="s">
        <v>4022</v>
      </c>
      <c r="I31" s="207"/>
      <c r="J31" s="209"/>
      <c r="K31" s="184"/>
      <c r="L31" s="183"/>
      <c r="M31" s="492"/>
      <c r="N31" s="183"/>
      <c r="O31" s="229"/>
      <c r="P31" s="183"/>
      <c r="Q31" s="183"/>
      <c r="R31" s="183"/>
      <c r="S31" s="183"/>
    </row>
    <row r="32" spans="1:19" ht="45.75" customHeight="1">
      <c r="A32" s="183"/>
      <c r="B32" s="183"/>
      <c r="C32" s="12" t="s">
        <v>41</v>
      </c>
      <c r="D32" s="22" t="s">
        <v>42</v>
      </c>
      <c r="E32" s="183"/>
      <c r="F32" s="183"/>
      <c r="G32" s="225"/>
      <c r="H32" s="183"/>
      <c r="I32" s="207"/>
      <c r="J32" s="210">
        <v>238986.42</v>
      </c>
      <c r="K32" s="24" t="s">
        <v>4023</v>
      </c>
      <c r="L32" s="183"/>
      <c r="M32" s="492"/>
      <c r="N32" s="183"/>
      <c r="O32" s="229"/>
      <c r="P32" s="183"/>
      <c r="Q32" s="183"/>
      <c r="R32" s="183"/>
      <c r="S32" s="183"/>
    </row>
    <row r="33" spans="1:19" ht="45.75" customHeight="1">
      <c r="A33" s="183"/>
      <c r="B33" s="183"/>
      <c r="C33" s="12" t="s">
        <v>39</v>
      </c>
      <c r="D33" s="24" t="s">
        <v>2879</v>
      </c>
      <c r="E33" s="183"/>
      <c r="F33" s="183"/>
      <c r="G33" s="225"/>
      <c r="H33" s="183"/>
      <c r="I33" s="374" t="s">
        <v>4323</v>
      </c>
      <c r="J33" s="210"/>
      <c r="K33" s="24" t="s">
        <v>4024</v>
      </c>
      <c r="L33" s="183"/>
      <c r="M33" s="492"/>
      <c r="N33" s="183"/>
      <c r="O33" s="229"/>
      <c r="P33" s="183"/>
      <c r="Q33" s="183"/>
      <c r="R33" s="183"/>
      <c r="S33" s="183"/>
    </row>
    <row r="34" spans="1:19" ht="45.75" customHeight="1">
      <c r="A34" s="184"/>
      <c r="B34" s="184"/>
      <c r="C34" s="12" t="s">
        <v>33</v>
      </c>
      <c r="D34" s="24" t="s">
        <v>2843</v>
      </c>
      <c r="E34" s="184"/>
      <c r="F34" s="184"/>
      <c r="G34" s="226"/>
      <c r="H34" s="184"/>
      <c r="I34" s="215"/>
      <c r="J34" s="209"/>
      <c r="K34" s="26" t="s">
        <v>4025</v>
      </c>
      <c r="L34" s="184"/>
      <c r="M34" s="493"/>
      <c r="N34" s="184"/>
      <c r="O34" s="230"/>
      <c r="P34" s="184"/>
      <c r="Q34" s="184"/>
      <c r="R34" s="184"/>
      <c r="S34" s="184"/>
    </row>
    <row r="35" spans="1:19" ht="45.75" customHeight="1">
      <c r="A35" s="220">
        <v>8</v>
      </c>
      <c r="B35" s="220" t="s">
        <v>4026</v>
      </c>
      <c r="C35" s="12" t="s">
        <v>22</v>
      </c>
      <c r="D35" s="22" t="s">
        <v>1390</v>
      </c>
      <c r="E35" s="220">
        <v>7280.47</v>
      </c>
      <c r="F35" s="220" t="s">
        <v>4027</v>
      </c>
      <c r="G35" s="224" t="s">
        <v>4028</v>
      </c>
      <c r="H35" s="24" t="s">
        <v>4029</v>
      </c>
      <c r="I35" s="208">
        <v>34607733.17</v>
      </c>
      <c r="J35" s="208">
        <v>33200861.75</v>
      </c>
      <c r="K35" s="24" t="s">
        <v>4030</v>
      </c>
      <c r="L35" s="220" t="s">
        <v>28</v>
      </c>
      <c r="M35" s="494" t="s">
        <v>4031</v>
      </c>
      <c r="N35" s="220">
        <v>294.8</v>
      </c>
      <c r="O35" s="497"/>
      <c r="P35" s="220"/>
      <c r="Q35" s="220"/>
      <c r="R35" s="220"/>
      <c r="S35" s="220" t="s">
        <v>4032</v>
      </c>
    </row>
    <row r="36" spans="1:19" ht="45.75" customHeight="1">
      <c r="A36" s="183"/>
      <c r="B36" s="183"/>
      <c r="C36" s="12" t="s">
        <v>41</v>
      </c>
      <c r="D36" s="22" t="s">
        <v>42</v>
      </c>
      <c r="E36" s="183"/>
      <c r="F36" s="183"/>
      <c r="G36" s="225"/>
      <c r="H36" s="220" t="s">
        <v>4033</v>
      </c>
      <c r="I36" s="210"/>
      <c r="J36" s="210"/>
      <c r="K36" s="24" t="s">
        <v>4034</v>
      </c>
      <c r="L36" s="183"/>
      <c r="M36" s="495"/>
      <c r="N36" s="183"/>
      <c r="O36" s="495"/>
      <c r="P36" s="183"/>
      <c r="Q36" s="183"/>
      <c r="R36" s="183"/>
      <c r="S36" s="183"/>
    </row>
    <row r="37" spans="1:19" ht="45.75" customHeight="1">
      <c r="A37" s="183"/>
      <c r="B37" s="183"/>
      <c r="C37" s="12" t="s">
        <v>2286</v>
      </c>
      <c r="D37" s="22" t="s">
        <v>42</v>
      </c>
      <c r="E37" s="183"/>
      <c r="F37" s="183"/>
      <c r="G37" s="225"/>
      <c r="H37" s="183"/>
      <c r="I37" s="210"/>
      <c r="J37" s="210"/>
      <c r="K37" s="24" t="s">
        <v>4035</v>
      </c>
      <c r="L37" s="183"/>
      <c r="M37" s="495"/>
      <c r="N37" s="183"/>
      <c r="O37" s="495"/>
      <c r="P37" s="183"/>
      <c r="Q37" s="183"/>
      <c r="R37" s="183"/>
      <c r="S37" s="183"/>
    </row>
    <row r="38" spans="1:19" ht="45.75" customHeight="1">
      <c r="A38" s="183"/>
      <c r="B38" s="183"/>
      <c r="C38" s="12" t="s">
        <v>39</v>
      </c>
      <c r="D38" s="24" t="s">
        <v>4036</v>
      </c>
      <c r="E38" s="183"/>
      <c r="F38" s="183"/>
      <c r="G38" s="225"/>
      <c r="H38" s="183"/>
      <c r="I38" s="210"/>
      <c r="J38" s="210"/>
      <c r="K38" s="228" t="s">
        <v>4037</v>
      </c>
      <c r="L38" s="183"/>
      <c r="M38" s="495"/>
      <c r="N38" s="183"/>
      <c r="O38" s="495"/>
      <c r="P38" s="183"/>
      <c r="Q38" s="183"/>
      <c r="R38" s="183"/>
      <c r="S38" s="183"/>
    </row>
    <row r="39" spans="1:19" ht="37.5" customHeight="1">
      <c r="A39" s="184"/>
      <c r="B39" s="184"/>
      <c r="C39" s="12" t="s">
        <v>33</v>
      </c>
      <c r="D39" s="24" t="s">
        <v>3960</v>
      </c>
      <c r="E39" s="184"/>
      <c r="F39" s="184"/>
      <c r="G39" s="226"/>
      <c r="H39" s="184"/>
      <c r="I39" s="209"/>
      <c r="J39" s="209"/>
      <c r="K39" s="230"/>
      <c r="L39" s="184"/>
      <c r="M39" s="496"/>
      <c r="N39" s="184"/>
      <c r="O39" s="496"/>
      <c r="P39" s="184"/>
      <c r="Q39" s="184"/>
      <c r="R39" s="184"/>
      <c r="S39" s="184"/>
    </row>
    <row r="40" spans="1:19" ht="38.25" customHeight="1">
      <c r="A40" s="220">
        <v>9</v>
      </c>
      <c r="B40" s="380" t="s">
        <v>4038</v>
      </c>
      <c r="C40" s="12" t="s">
        <v>22</v>
      </c>
      <c r="D40" s="22" t="s">
        <v>1390</v>
      </c>
      <c r="E40" s="220">
        <v>653.77</v>
      </c>
      <c r="F40" s="220" t="s">
        <v>4039</v>
      </c>
      <c r="G40" s="224" t="s">
        <v>4040</v>
      </c>
      <c r="H40" s="24" t="s">
        <v>2746</v>
      </c>
      <c r="I40" s="220">
        <v>4357331.47</v>
      </c>
      <c r="J40" s="477">
        <v>4202043.07</v>
      </c>
      <c r="K40" s="24" t="s">
        <v>2747</v>
      </c>
      <c r="L40" s="220" t="s">
        <v>28</v>
      </c>
      <c r="M40" s="228" t="s">
        <v>950</v>
      </c>
      <c r="N40" s="380">
        <v>436.18</v>
      </c>
      <c r="O40" s="220"/>
      <c r="P40" s="220">
        <v>187</v>
      </c>
      <c r="Q40" s="220"/>
      <c r="R40" s="220"/>
      <c r="S40" s="220" t="s">
        <v>4041</v>
      </c>
    </row>
    <row r="41" spans="1:19" ht="36" customHeight="1">
      <c r="A41" s="183"/>
      <c r="B41" s="362"/>
      <c r="C41" s="12" t="s">
        <v>41</v>
      </c>
      <c r="D41" s="22" t="s">
        <v>42</v>
      </c>
      <c r="E41" s="183"/>
      <c r="F41" s="183"/>
      <c r="G41" s="225"/>
      <c r="H41" s="220" t="s">
        <v>4042</v>
      </c>
      <c r="I41" s="183"/>
      <c r="J41" s="478"/>
      <c r="K41" s="24" t="s">
        <v>4043</v>
      </c>
      <c r="L41" s="183"/>
      <c r="M41" s="229"/>
      <c r="N41" s="362"/>
      <c r="O41" s="183"/>
      <c r="P41" s="183"/>
      <c r="Q41" s="183"/>
      <c r="R41" s="183"/>
      <c r="S41" s="183"/>
    </row>
    <row r="42" spans="1:19" ht="37.5" customHeight="1">
      <c r="A42" s="183"/>
      <c r="B42" s="362"/>
      <c r="C42" s="12" t="s">
        <v>2286</v>
      </c>
      <c r="D42" s="22" t="s">
        <v>42</v>
      </c>
      <c r="E42" s="183"/>
      <c r="F42" s="183"/>
      <c r="G42" s="225"/>
      <c r="H42" s="183"/>
      <c r="I42" s="183"/>
      <c r="J42" s="479"/>
      <c r="K42" s="24" t="s">
        <v>4044</v>
      </c>
      <c r="L42" s="183"/>
      <c r="M42" s="229"/>
      <c r="N42" s="362"/>
      <c r="O42" s="183"/>
      <c r="P42" s="183"/>
      <c r="Q42" s="183"/>
      <c r="R42" s="183"/>
      <c r="S42" s="183"/>
    </row>
    <row r="43" spans="1:19" ht="30" customHeight="1">
      <c r="A43" s="183"/>
      <c r="B43" s="362"/>
      <c r="C43" s="12" t="s">
        <v>39</v>
      </c>
      <c r="D43" s="22" t="s">
        <v>40</v>
      </c>
      <c r="E43" s="183"/>
      <c r="F43" s="183"/>
      <c r="G43" s="225"/>
      <c r="H43" s="183"/>
      <c r="I43" s="183"/>
      <c r="J43" s="380" t="s">
        <v>4045</v>
      </c>
      <c r="K43" s="228" t="s">
        <v>4046</v>
      </c>
      <c r="L43" s="183"/>
      <c r="M43" s="229"/>
      <c r="N43" s="362"/>
      <c r="O43" s="183"/>
      <c r="P43" s="183"/>
      <c r="Q43" s="183"/>
      <c r="R43" s="183"/>
      <c r="S43" s="183"/>
    </row>
    <row r="44" spans="1:19" ht="36.75" customHeight="1">
      <c r="A44" s="184"/>
      <c r="B44" s="257"/>
      <c r="C44" s="12" t="s">
        <v>33</v>
      </c>
      <c r="D44" s="22" t="s">
        <v>2431</v>
      </c>
      <c r="E44" s="184"/>
      <c r="F44" s="184"/>
      <c r="G44" s="226"/>
      <c r="H44" s="184"/>
      <c r="I44" s="184"/>
      <c r="J44" s="257"/>
      <c r="K44" s="230"/>
      <c r="L44" s="184"/>
      <c r="M44" s="230"/>
      <c r="N44" s="257"/>
      <c r="O44" s="184"/>
      <c r="P44" s="184"/>
      <c r="Q44" s="184"/>
      <c r="R44" s="184"/>
      <c r="S44" s="184"/>
    </row>
    <row r="45" spans="1:19" ht="30.75" customHeight="1">
      <c r="A45" s="276">
        <v>10</v>
      </c>
      <c r="B45" s="380" t="s">
        <v>3926</v>
      </c>
      <c r="C45" s="27" t="s">
        <v>22</v>
      </c>
      <c r="D45" s="24" t="s">
        <v>1928</v>
      </c>
      <c r="E45" s="278">
        <v>2075</v>
      </c>
      <c r="F45" s="220" t="s">
        <v>4047</v>
      </c>
      <c r="G45" s="224" t="s">
        <v>4048</v>
      </c>
      <c r="H45" s="220" t="s">
        <v>3834</v>
      </c>
      <c r="I45" s="208">
        <v>10742001.75</v>
      </c>
      <c r="J45" s="208">
        <v>10240101.66</v>
      </c>
      <c r="K45" s="24" t="s">
        <v>4049</v>
      </c>
      <c r="L45" s="220" t="s">
        <v>28</v>
      </c>
      <c r="M45" s="316" t="s">
        <v>4050</v>
      </c>
      <c r="N45" s="220">
        <v>714.05</v>
      </c>
      <c r="O45" s="228"/>
      <c r="P45" s="220">
        <v>285</v>
      </c>
      <c r="Q45" s="220"/>
      <c r="R45" s="220"/>
      <c r="S45" s="220" t="s">
        <v>4032</v>
      </c>
    </row>
    <row r="46" spans="1:19" ht="33.75" customHeight="1">
      <c r="A46" s="276"/>
      <c r="B46" s="362"/>
      <c r="C46" s="27" t="s">
        <v>2286</v>
      </c>
      <c r="D46" s="24" t="s">
        <v>4051</v>
      </c>
      <c r="E46" s="183"/>
      <c r="F46" s="183"/>
      <c r="G46" s="225"/>
      <c r="H46" s="184"/>
      <c r="I46" s="210"/>
      <c r="J46" s="210"/>
      <c r="K46" s="228" t="s">
        <v>4052</v>
      </c>
      <c r="L46" s="183"/>
      <c r="M46" s="317"/>
      <c r="N46" s="183"/>
      <c r="O46" s="229"/>
      <c r="P46" s="183"/>
      <c r="Q46" s="183"/>
      <c r="R46" s="183"/>
      <c r="S46" s="183"/>
    </row>
    <row r="47" spans="1:19" ht="33" customHeight="1">
      <c r="A47" s="276"/>
      <c r="B47" s="362"/>
      <c r="C47" s="28" t="s">
        <v>41</v>
      </c>
      <c r="D47" s="24" t="s">
        <v>42</v>
      </c>
      <c r="E47" s="183"/>
      <c r="F47" s="183"/>
      <c r="G47" s="225"/>
      <c r="H47" s="220" t="s">
        <v>4053</v>
      </c>
      <c r="I47" s="210"/>
      <c r="J47" s="210"/>
      <c r="K47" s="230"/>
      <c r="L47" s="183"/>
      <c r="M47" s="317"/>
      <c r="N47" s="183"/>
      <c r="O47" s="229"/>
      <c r="P47" s="183"/>
      <c r="Q47" s="183"/>
      <c r="R47" s="183"/>
      <c r="S47" s="183"/>
    </row>
    <row r="48" spans="1:19" ht="35.25" customHeight="1">
      <c r="A48" s="276"/>
      <c r="B48" s="362"/>
      <c r="C48" s="29" t="s">
        <v>39</v>
      </c>
      <c r="D48" s="23" t="s">
        <v>2231</v>
      </c>
      <c r="E48" s="183"/>
      <c r="F48" s="183"/>
      <c r="G48" s="225"/>
      <c r="H48" s="183"/>
      <c r="I48" s="210"/>
      <c r="J48" s="210"/>
      <c r="K48" s="24" t="s">
        <v>4054</v>
      </c>
      <c r="L48" s="183"/>
      <c r="M48" s="317"/>
      <c r="N48" s="183"/>
      <c r="O48" s="229"/>
      <c r="P48" s="183"/>
      <c r="Q48" s="183"/>
      <c r="R48" s="183"/>
      <c r="S48" s="183"/>
    </row>
    <row r="49" spans="1:19" ht="39.75" customHeight="1">
      <c r="A49" s="276"/>
      <c r="B49" s="257"/>
      <c r="C49" s="12" t="s">
        <v>33</v>
      </c>
      <c r="D49" s="24" t="s">
        <v>4055</v>
      </c>
      <c r="E49" s="184"/>
      <c r="F49" s="184"/>
      <c r="G49" s="226"/>
      <c r="H49" s="184"/>
      <c r="I49" s="209"/>
      <c r="J49" s="209"/>
      <c r="K49" s="26" t="s">
        <v>4056</v>
      </c>
      <c r="L49" s="184"/>
      <c r="M49" s="318"/>
      <c r="N49" s="184"/>
      <c r="O49" s="230"/>
      <c r="P49" s="184"/>
      <c r="Q49" s="184"/>
      <c r="R49" s="184"/>
      <c r="S49" s="184"/>
    </row>
    <row r="50" spans="1:19" ht="36.75" customHeight="1">
      <c r="A50" s="276">
        <v>11</v>
      </c>
      <c r="B50" s="380" t="s">
        <v>3943</v>
      </c>
      <c r="C50" s="27" t="s">
        <v>22</v>
      </c>
      <c r="D50" s="24" t="s">
        <v>1690</v>
      </c>
      <c r="E50" s="278">
        <v>1483.67</v>
      </c>
      <c r="F50" s="220" t="s">
        <v>3653</v>
      </c>
      <c r="G50" s="224" t="s">
        <v>4057</v>
      </c>
      <c r="H50" s="220" t="s">
        <v>4058</v>
      </c>
      <c r="I50" s="208">
        <v>1298778.68</v>
      </c>
      <c r="J50" s="208">
        <v>12559075.13</v>
      </c>
      <c r="K50" s="24" t="s">
        <v>4059</v>
      </c>
      <c r="L50" s="220" t="s">
        <v>28</v>
      </c>
      <c r="M50" s="273" t="s">
        <v>4060</v>
      </c>
      <c r="N50" s="220">
        <v>1022.65</v>
      </c>
      <c r="O50" s="228"/>
      <c r="P50" s="220">
        <v>320</v>
      </c>
      <c r="Q50" s="220"/>
      <c r="R50" s="220"/>
      <c r="S50" s="220" t="s">
        <v>4061</v>
      </c>
    </row>
    <row r="51" spans="1:19" ht="39" customHeight="1">
      <c r="A51" s="276"/>
      <c r="B51" s="362"/>
      <c r="C51" s="27" t="s">
        <v>2286</v>
      </c>
      <c r="D51" s="24" t="s">
        <v>42</v>
      </c>
      <c r="E51" s="183"/>
      <c r="F51" s="183"/>
      <c r="G51" s="225"/>
      <c r="H51" s="184"/>
      <c r="I51" s="210"/>
      <c r="J51" s="210"/>
      <c r="K51" s="228" t="s">
        <v>4062</v>
      </c>
      <c r="L51" s="183"/>
      <c r="M51" s="274"/>
      <c r="N51" s="183"/>
      <c r="O51" s="229"/>
      <c r="P51" s="183"/>
      <c r="Q51" s="183"/>
      <c r="R51" s="183"/>
      <c r="S51" s="183"/>
    </row>
    <row r="52" spans="1:19" ht="46.5" customHeight="1">
      <c r="A52" s="276"/>
      <c r="B52" s="362"/>
      <c r="C52" s="28" t="s">
        <v>41</v>
      </c>
      <c r="D52" s="24" t="s">
        <v>42</v>
      </c>
      <c r="E52" s="183"/>
      <c r="F52" s="183"/>
      <c r="G52" s="225"/>
      <c r="H52" s="220" t="s">
        <v>4063</v>
      </c>
      <c r="I52" s="210"/>
      <c r="J52" s="210"/>
      <c r="K52" s="230"/>
      <c r="L52" s="183"/>
      <c r="M52" s="274"/>
      <c r="N52" s="183"/>
      <c r="O52" s="229"/>
      <c r="P52" s="183"/>
      <c r="Q52" s="183"/>
      <c r="R52" s="183"/>
      <c r="S52" s="183"/>
    </row>
    <row r="53" spans="1:19" ht="39" customHeight="1">
      <c r="A53" s="276"/>
      <c r="B53" s="362"/>
      <c r="C53" s="29" t="s">
        <v>39</v>
      </c>
      <c r="D53" s="23" t="s">
        <v>3753</v>
      </c>
      <c r="E53" s="183"/>
      <c r="F53" s="183"/>
      <c r="G53" s="225"/>
      <c r="H53" s="183"/>
      <c r="I53" s="210"/>
      <c r="J53" s="210"/>
      <c r="K53" s="24" t="s">
        <v>4064</v>
      </c>
      <c r="L53" s="183"/>
      <c r="M53" s="274"/>
      <c r="N53" s="183"/>
      <c r="O53" s="229"/>
      <c r="P53" s="183"/>
      <c r="Q53" s="183"/>
      <c r="R53" s="183"/>
      <c r="S53" s="183"/>
    </row>
    <row r="54" spans="1:19" ht="50.25" customHeight="1">
      <c r="A54" s="277"/>
      <c r="B54" s="257"/>
      <c r="C54" s="12" t="s">
        <v>33</v>
      </c>
      <c r="D54" s="24" t="s">
        <v>4065</v>
      </c>
      <c r="E54" s="184"/>
      <c r="F54" s="184"/>
      <c r="G54" s="226"/>
      <c r="H54" s="184"/>
      <c r="I54" s="209"/>
      <c r="J54" s="209"/>
      <c r="K54" s="26" t="s">
        <v>4066</v>
      </c>
      <c r="L54" s="184"/>
      <c r="M54" s="275"/>
      <c r="N54" s="184"/>
      <c r="O54" s="230"/>
      <c r="P54" s="184"/>
      <c r="Q54" s="184"/>
      <c r="R54" s="184"/>
      <c r="S54" s="184"/>
    </row>
    <row r="55" spans="1:19" ht="59.25" customHeight="1">
      <c r="A55" s="220">
        <v>12</v>
      </c>
      <c r="B55" s="220" t="s">
        <v>3946</v>
      </c>
      <c r="C55" s="12" t="s">
        <v>22</v>
      </c>
      <c r="D55" s="22" t="s">
        <v>1390</v>
      </c>
      <c r="E55" s="220">
        <v>680</v>
      </c>
      <c r="F55" s="220" t="s">
        <v>4067</v>
      </c>
      <c r="G55" s="224" t="s">
        <v>4068</v>
      </c>
      <c r="H55" s="24" t="s">
        <v>2746</v>
      </c>
      <c r="I55" s="208">
        <v>5324355.79</v>
      </c>
      <c r="J55" s="208">
        <v>5118742.2</v>
      </c>
      <c r="K55" s="24" t="s">
        <v>2747</v>
      </c>
      <c r="L55" s="220" t="s">
        <v>28</v>
      </c>
      <c r="M55" s="485" t="s">
        <v>4069</v>
      </c>
      <c r="N55" s="488">
        <v>478.82305</v>
      </c>
      <c r="O55" s="410"/>
      <c r="P55" s="220">
        <v>166</v>
      </c>
      <c r="Q55" s="220"/>
      <c r="R55" s="220"/>
      <c r="S55" s="220" t="s">
        <v>4070</v>
      </c>
    </row>
    <row r="56" spans="1:19" ht="54.75" customHeight="1">
      <c r="A56" s="183"/>
      <c r="B56" s="183"/>
      <c r="C56" s="12" t="s">
        <v>41</v>
      </c>
      <c r="D56" s="22" t="s">
        <v>42</v>
      </c>
      <c r="E56" s="183"/>
      <c r="F56" s="183"/>
      <c r="G56" s="225"/>
      <c r="H56" s="220" t="s">
        <v>2749</v>
      </c>
      <c r="I56" s="210"/>
      <c r="J56" s="210"/>
      <c r="K56" s="24" t="s">
        <v>4071</v>
      </c>
      <c r="L56" s="183"/>
      <c r="M56" s="486"/>
      <c r="N56" s="489"/>
      <c r="O56" s="369"/>
      <c r="P56" s="183"/>
      <c r="Q56" s="183"/>
      <c r="R56" s="183"/>
      <c r="S56" s="183"/>
    </row>
    <row r="57" spans="1:19" ht="56.25" customHeight="1">
      <c r="A57" s="183"/>
      <c r="B57" s="183"/>
      <c r="C57" s="12" t="s">
        <v>39</v>
      </c>
      <c r="D57" s="24" t="s">
        <v>3661</v>
      </c>
      <c r="E57" s="183"/>
      <c r="F57" s="183"/>
      <c r="G57" s="225"/>
      <c r="H57" s="183"/>
      <c r="I57" s="210"/>
      <c r="J57" s="210"/>
      <c r="K57" s="24" t="s">
        <v>4072</v>
      </c>
      <c r="L57" s="183"/>
      <c r="M57" s="486"/>
      <c r="N57" s="489"/>
      <c r="O57" s="369"/>
      <c r="P57" s="183"/>
      <c r="Q57" s="183"/>
      <c r="R57" s="183"/>
      <c r="S57" s="183"/>
    </row>
    <row r="58" spans="1:19" ht="54" customHeight="1">
      <c r="A58" s="184"/>
      <c r="B58" s="184"/>
      <c r="C58" s="12" t="s">
        <v>33</v>
      </c>
      <c r="D58" s="24" t="s">
        <v>4073</v>
      </c>
      <c r="E58" s="184"/>
      <c r="F58" s="184"/>
      <c r="G58" s="226"/>
      <c r="H58" s="184"/>
      <c r="I58" s="209"/>
      <c r="J58" s="209"/>
      <c r="K58" s="24" t="s">
        <v>4074</v>
      </c>
      <c r="L58" s="184"/>
      <c r="M58" s="487"/>
      <c r="N58" s="490"/>
      <c r="O58" s="268"/>
      <c r="P58" s="184"/>
      <c r="Q58" s="184"/>
      <c r="R58" s="184"/>
      <c r="S58" s="184"/>
    </row>
    <row r="59" spans="1:19" ht="45.75" customHeight="1">
      <c r="A59" s="201">
        <v>13</v>
      </c>
      <c r="B59" s="380" t="s">
        <v>3023</v>
      </c>
      <c r="C59" s="12" t="s">
        <v>22</v>
      </c>
      <c r="D59" s="22" t="s">
        <v>1390</v>
      </c>
      <c r="E59" s="183">
        <v>1240</v>
      </c>
      <c r="F59" s="183" t="s">
        <v>4075</v>
      </c>
      <c r="G59" s="225" t="s">
        <v>4076</v>
      </c>
      <c r="H59" s="24" t="s">
        <v>4077</v>
      </c>
      <c r="I59" s="210">
        <v>11375224.54</v>
      </c>
      <c r="J59" s="210">
        <v>11034468.06</v>
      </c>
      <c r="K59" s="24" t="s">
        <v>4078</v>
      </c>
      <c r="L59" s="201" t="s">
        <v>28</v>
      </c>
      <c r="M59" s="316" t="s">
        <v>950</v>
      </c>
      <c r="N59" s="488">
        <v>781.862253</v>
      </c>
      <c r="O59" s="410"/>
      <c r="P59" s="220">
        <v>260</v>
      </c>
      <c r="Q59" s="220" t="s">
        <v>30</v>
      </c>
      <c r="R59" s="220"/>
      <c r="S59" s="220" t="s">
        <v>4079</v>
      </c>
    </row>
    <row r="60" spans="1:19" ht="45.75" customHeight="1">
      <c r="A60" s="201"/>
      <c r="B60" s="362"/>
      <c r="C60" s="12" t="s">
        <v>41</v>
      </c>
      <c r="D60" s="22" t="s">
        <v>3975</v>
      </c>
      <c r="E60" s="183"/>
      <c r="F60" s="183"/>
      <c r="G60" s="225"/>
      <c r="H60" s="220" t="s">
        <v>4080</v>
      </c>
      <c r="I60" s="210"/>
      <c r="J60" s="210"/>
      <c r="K60" s="24" t="s">
        <v>4081</v>
      </c>
      <c r="L60" s="201"/>
      <c r="M60" s="317"/>
      <c r="N60" s="489"/>
      <c r="O60" s="369"/>
      <c r="P60" s="183"/>
      <c r="Q60" s="183"/>
      <c r="R60" s="183"/>
      <c r="S60" s="183"/>
    </row>
    <row r="61" spans="1:19" ht="45.75" customHeight="1">
      <c r="A61" s="201"/>
      <c r="B61" s="362"/>
      <c r="C61" s="12" t="s">
        <v>39</v>
      </c>
      <c r="D61" s="24" t="s">
        <v>3753</v>
      </c>
      <c r="E61" s="183"/>
      <c r="F61" s="183"/>
      <c r="G61" s="225"/>
      <c r="H61" s="183"/>
      <c r="I61" s="210"/>
      <c r="J61" s="210"/>
      <c r="K61" s="24" t="s">
        <v>4082</v>
      </c>
      <c r="L61" s="201"/>
      <c r="M61" s="317"/>
      <c r="N61" s="489"/>
      <c r="O61" s="369"/>
      <c r="P61" s="183"/>
      <c r="Q61" s="183"/>
      <c r="R61" s="183"/>
      <c r="S61" s="183"/>
    </row>
    <row r="62" spans="1:19" ht="45.75" customHeight="1">
      <c r="A62" s="201"/>
      <c r="B62" s="257"/>
      <c r="C62" s="12" t="s">
        <v>33</v>
      </c>
      <c r="D62" s="24" t="s">
        <v>4083</v>
      </c>
      <c r="E62" s="184"/>
      <c r="F62" s="184"/>
      <c r="G62" s="226"/>
      <c r="H62" s="184"/>
      <c r="I62" s="209"/>
      <c r="J62" s="209"/>
      <c r="K62" s="24" t="s">
        <v>4084</v>
      </c>
      <c r="L62" s="201"/>
      <c r="M62" s="318"/>
      <c r="N62" s="490"/>
      <c r="O62" s="268"/>
      <c r="P62" s="184"/>
      <c r="Q62" s="184"/>
      <c r="R62" s="184"/>
      <c r="S62" s="184"/>
    </row>
    <row r="63" spans="1:19" ht="51.75" customHeight="1">
      <c r="A63" s="188" t="s">
        <v>1921</v>
      </c>
      <c r="B63" s="165"/>
      <c r="C63" s="165"/>
      <c r="D63" s="188"/>
      <c r="E63" s="38">
        <f>SUM(E4:E62)</f>
        <v>41824.219999999994</v>
      </c>
      <c r="F63" s="37"/>
      <c r="G63" s="36"/>
      <c r="H63" s="36"/>
      <c r="I63" s="57"/>
      <c r="J63" s="38">
        <f>SUM(J4:J62)</f>
        <v>194393344.16</v>
      </c>
      <c r="K63" s="38"/>
      <c r="L63" s="38"/>
      <c r="M63" s="38"/>
      <c r="N63" s="38">
        <f>SUM(N4:N62)</f>
        <v>13271.582803</v>
      </c>
      <c r="O63" s="36"/>
      <c r="P63" s="36"/>
      <c r="Q63" s="37"/>
      <c r="R63" s="36"/>
      <c r="S63" s="37"/>
    </row>
    <row r="64" spans="1:19" ht="46.5" customHeight="1">
      <c r="A64" s="475" t="s">
        <v>4085</v>
      </c>
      <c r="B64" s="475"/>
      <c r="C64" s="475"/>
      <c r="D64" s="475"/>
      <c r="E64" s="475"/>
      <c r="F64" s="475"/>
      <c r="G64" s="475"/>
      <c r="H64" s="475"/>
      <c r="I64" s="475"/>
      <c r="J64" s="475"/>
      <c r="K64" s="475"/>
      <c r="L64" s="475"/>
      <c r="M64" s="475"/>
      <c r="N64" s="475"/>
      <c r="O64" s="475"/>
      <c r="P64" s="475"/>
      <c r="Q64" s="475"/>
      <c r="R64" s="475"/>
      <c r="S64" s="475"/>
    </row>
  </sheetData>
  <sheetProtection/>
  <mergeCells count="242">
    <mergeCell ref="S17:S20"/>
    <mergeCell ref="R40:R44"/>
    <mergeCell ref="S45:S49"/>
    <mergeCell ref="S50:S54"/>
    <mergeCell ref="S55:S58"/>
    <mergeCell ref="S59:S62"/>
    <mergeCell ref="S30:S34"/>
    <mergeCell ref="S35:S39"/>
    <mergeCell ref="S40:S44"/>
    <mergeCell ref="R30:R34"/>
    <mergeCell ref="C2:D3"/>
    <mergeCell ref="R59:R62"/>
    <mergeCell ref="S4:S8"/>
    <mergeCell ref="S9:S12"/>
    <mergeCell ref="S13:S16"/>
    <mergeCell ref="Q45:Q49"/>
    <mergeCell ref="Q50:Q54"/>
    <mergeCell ref="Q55:Q58"/>
    <mergeCell ref="S21:S24"/>
    <mergeCell ref="S25:S29"/>
    <mergeCell ref="R35:R39"/>
    <mergeCell ref="Q59:Q62"/>
    <mergeCell ref="R4:R8"/>
    <mergeCell ref="R9:R12"/>
    <mergeCell ref="R13:R16"/>
    <mergeCell ref="R17:R20"/>
    <mergeCell ref="R21:R24"/>
    <mergeCell ref="R25:R29"/>
    <mergeCell ref="R45:R49"/>
    <mergeCell ref="R50:R54"/>
    <mergeCell ref="R55:R58"/>
    <mergeCell ref="P59:P62"/>
    <mergeCell ref="Q4:Q8"/>
    <mergeCell ref="Q9:Q12"/>
    <mergeCell ref="Q13:Q16"/>
    <mergeCell ref="Q17:Q20"/>
    <mergeCell ref="Q21:Q24"/>
    <mergeCell ref="Q25:Q29"/>
    <mergeCell ref="Q30:Q34"/>
    <mergeCell ref="Q35:Q39"/>
    <mergeCell ref="Q40:Q44"/>
    <mergeCell ref="P30:P34"/>
    <mergeCell ref="P35:P39"/>
    <mergeCell ref="P40:P44"/>
    <mergeCell ref="P45:P49"/>
    <mergeCell ref="P50:P54"/>
    <mergeCell ref="P55:P58"/>
    <mergeCell ref="O50:O54"/>
    <mergeCell ref="O55:O58"/>
    <mergeCell ref="O59:O62"/>
    <mergeCell ref="P2:P3"/>
    <mergeCell ref="P4:P8"/>
    <mergeCell ref="P9:P12"/>
    <mergeCell ref="P13:P16"/>
    <mergeCell ref="P17:P20"/>
    <mergeCell ref="P21:P24"/>
    <mergeCell ref="P25:P29"/>
    <mergeCell ref="O21:O24"/>
    <mergeCell ref="O25:O29"/>
    <mergeCell ref="O30:O34"/>
    <mergeCell ref="O35:O39"/>
    <mergeCell ref="O40:O44"/>
    <mergeCell ref="O45:O49"/>
    <mergeCell ref="N40:N44"/>
    <mergeCell ref="N45:N49"/>
    <mergeCell ref="N50:N54"/>
    <mergeCell ref="N55:N58"/>
    <mergeCell ref="N59:N62"/>
    <mergeCell ref="N30:N34"/>
    <mergeCell ref="N35:N39"/>
    <mergeCell ref="M25:M29"/>
    <mergeCell ref="O2:O3"/>
    <mergeCell ref="O4:O8"/>
    <mergeCell ref="O9:O12"/>
    <mergeCell ref="O13:O16"/>
    <mergeCell ref="O17:O20"/>
    <mergeCell ref="M30:M34"/>
    <mergeCell ref="M35:M39"/>
    <mergeCell ref="N4:N8"/>
    <mergeCell ref="N9:N12"/>
    <mergeCell ref="N13:N16"/>
    <mergeCell ref="N17:N20"/>
    <mergeCell ref="N21:N22"/>
    <mergeCell ref="N25:N29"/>
    <mergeCell ref="L40:L44"/>
    <mergeCell ref="L45:L49"/>
    <mergeCell ref="L50:L54"/>
    <mergeCell ref="L55:L58"/>
    <mergeCell ref="L59:L62"/>
    <mergeCell ref="M59:M62"/>
    <mergeCell ref="M55:M58"/>
    <mergeCell ref="M40:M44"/>
    <mergeCell ref="M45:M49"/>
    <mergeCell ref="M4:M8"/>
    <mergeCell ref="M9:M12"/>
    <mergeCell ref="M13:M16"/>
    <mergeCell ref="M17:M20"/>
    <mergeCell ref="M21:M24"/>
    <mergeCell ref="K51:K52"/>
    <mergeCell ref="L25:L29"/>
    <mergeCell ref="L30:L34"/>
    <mergeCell ref="L35:L39"/>
    <mergeCell ref="M50:M54"/>
    <mergeCell ref="L2:L3"/>
    <mergeCell ref="L4:L8"/>
    <mergeCell ref="L9:L12"/>
    <mergeCell ref="L13:L16"/>
    <mergeCell ref="L17:L20"/>
    <mergeCell ref="L21:L24"/>
    <mergeCell ref="J50:J54"/>
    <mergeCell ref="J55:J58"/>
    <mergeCell ref="J59:J62"/>
    <mergeCell ref="K2:K3"/>
    <mergeCell ref="K5:K6"/>
    <mergeCell ref="K28:K29"/>
    <mergeCell ref="K30:K31"/>
    <mergeCell ref="K38:K39"/>
    <mergeCell ref="K43:K44"/>
    <mergeCell ref="K46:K47"/>
    <mergeCell ref="J30:J31"/>
    <mergeCell ref="J32:J34"/>
    <mergeCell ref="J35:J39"/>
    <mergeCell ref="J40:J42"/>
    <mergeCell ref="J43:J44"/>
    <mergeCell ref="J45:J49"/>
    <mergeCell ref="I50:I54"/>
    <mergeCell ref="I55:I58"/>
    <mergeCell ref="I59:I62"/>
    <mergeCell ref="J4:J8"/>
    <mergeCell ref="J9:J12"/>
    <mergeCell ref="J13:J14"/>
    <mergeCell ref="J15:J16"/>
    <mergeCell ref="J17:J20"/>
    <mergeCell ref="J21:J22"/>
    <mergeCell ref="J25:J29"/>
    <mergeCell ref="I21:I24"/>
    <mergeCell ref="I25:I29"/>
    <mergeCell ref="I35:I39"/>
    <mergeCell ref="I40:I44"/>
    <mergeCell ref="I45:I49"/>
    <mergeCell ref="I30:I32"/>
    <mergeCell ref="I33:I34"/>
    <mergeCell ref="H52:H54"/>
    <mergeCell ref="H56:H58"/>
    <mergeCell ref="H60:H62"/>
    <mergeCell ref="I4:I6"/>
    <mergeCell ref="I7:I8"/>
    <mergeCell ref="I9:I12"/>
    <mergeCell ref="I13:I14"/>
    <mergeCell ref="I15:I16"/>
    <mergeCell ref="I17:I18"/>
    <mergeCell ref="I19:I20"/>
    <mergeCell ref="H31:H34"/>
    <mergeCell ref="H36:H39"/>
    <mergeCell ref="H41:H44"/>
    <mergeCell ref="H45:H46"/>
    <mergeCell ref="H47:H49"/>
    <mergeCell ref="H50:H51"/>
    <mergeCell ref="G59:G62"/>
    <mergeCell ref="H2:H3"/>
    <mergeCell ref="H4:H5"/>
    <mergeCell ref="H6:H8"/>
    <mergeCell ref="H10:H12"/>
    <mergeCell ref="H14:H16"/>
    <mergeCell ref="H18:H20"/>
    <mergeCell ref="H22:H24"/>
    <mergeCell ref="H25:H26"/>
    <mergeCell ref="H27:H29"/>
    <mergeCell ref="G30:G34"/>
    <mergeCell ref="G35:G39"/>
    <mergeCell ref="G40:G44"/>
    <mergeCell ref="G45:G49"/>
    <mergeCell ref="G50:G54"/>
    <mergeCell ref="G55:G58"/>
    <mergeCell ref="F50:F54"/>
    <mergeCell ref="F55:F58"/>
    <mergeCell ref="F59:F62"/>
    <mergeCell ref="G2:G3"/>
    <mergeCell ref="G4:G8"/>
    <mergeCell ref="G9:G12"/>
    <mergeCell ref="G13:G16"/>
    <mergeCell ref="G17:G20"/>
    <mergeCell ref="G21:G24"/>
    <mergeCell ref="G25:G29"/>
    <mergeCell ref="F21:F24"/>
    <mergeCell ref="F25:F29"/>
    <mergeCell ref="F30:F34"/>
    <mergeCell ref="F35:F39"/>
    <mergeCell ref="F40:F44"/>
    <mergeCell ref="F45:F49"/>
    <mergeCell ref="E40:E44"/>
    <mergeCell ref="E45:E49"/>
    <mergeCell ref="E50:E54"/>
    <mergeCell ref="E55:E58"/>
    <mergeCell ref="E59:E62"/>
    <mergeCell ref="F2:F3"/>
    <mergeCell ref="F4:F8"/>
    <mergeCell ref="F9:F12"/>
    <mergeCell ref="F13:F16"/>
    <mergeCell ref="F17:F20"/>
    <mergeCell ref="B59:B62"/>
    <mergeCell ref="E2:E3"/>
    <mergeCell ref="E4:E8"/>
    <mergeCell ref="E9:E12"/>
    <mergeCell ref="E13:E16"/>
    <mergeCell ref="E17:E20"/>
    <mergeCell ref="E21:E24"/>
    <mergeCell ref="E25:E29"/>
    <mergeCell ref="E30:E34"/>
    <mergeCell ref="E35:E39"/>
    <mergeCell ref="B30:B34"/>
    <mergeCell ref="B35:B39"/>
    <mergeCell ref="B40:B44"/>
    <mergeCell ref="B45:B49"/>
    <mergeCell ref="B50:B54"/>
    <mergeCell ref="B55:B58"/>
    <mergeCell ref="A50:A54"/>
    <mergeCell ref="A55:A58"/>
    <mergeCell ref="A59:A62"/>
    <mergeCell ref="B2:B3"/>
    <mergeCell ref="B4:B8"/>
    <mergeCell ref="B9:B12"/>
    <mergeCell ref="B13:B16"/>
    <mergeCell ref="B17:B20"/>
    <mergeCell ref="B21:B24"/>
    <mergeCell ref="B25:B29"/>
    <mergeCell ref="A21:A24"/>
    <mergeCell ref="A25:A29"/>
    <mergeCell ref="A30:A34"/>
    <mergeCell ref="A35:A39"/>
    <mergeCell ref="A40:A44"/>
    <mergeCell ref="A45:A49"/>
    <mergeCell ref="B1:S1"/>
    <mergeCell ref="M2:N2"/>
    <mergeCell ref="Q2:S2"/>
    <mergeCell ref="A63:D63"/>
    <mergeCell ref="A64:S64"/>
    <mergeCell ref="A2:A3"/>
    <mergeCell ref="A4:A8"/>
    <mergeCell ref="A9:A12"/>
    <mergeCell ref="A13:A16"/>
    <mergeCell ref="A17:A20"/>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C00000"/>
  </sheetPr>
  <dimension ref="A1:M10"/>
  <sheetViews>
    <sheetView workbookViewId="0" topLeftCell="A1">
      <selection activeCell="E7" sqref="E7"/>
    </sheetView>
  </sheetViews>
  <sheetFormatPr defaultColWidth="22.375" defaultRowHeight="13.5"/>
  <cols>
    <col min="1" max="1" width="4.25390625" style="1" customWidth="1"/>
    <col min="2" max="2" width="21.00390625" style="2" customWidth="1"/>
    <col min="3" max="3" width="17.75390625" style="2" customWidth="1"/>
    <col min="4" max="4" width="17.25390625" style="2" customWidth="1"/>
    <col min="5" max="5" width="7.50390625" style="1" customWidth="1"/>
    <col min="6" max="6" width="11.00390625" style="1" customWidth="1"/>
    <col min="7" max="7" width="15.25390625" style="3" customWidth="1"/>
    <col min="8" max="8" width="17.25390625" style="3" customWidth="1"/>
    <col min="9" max="9" width="14.50390625" style="3" customWidth="1"/>
    <col min="10" max="10" width="25.625" style="2" customWidth="1"/>
    <col min="11" max="12" width="13.25390625" style="2" customWidth="1"/>
    <col min="13" max="13" width="17.125" style="4" customWidth="1"/>
    <col min="14" max="32" width="9.00390625" style="1" customWidth="1"/>
    <col min="33" max="16384" width="22.375" style="1" customWidth="1"/>
  </cols>
  <sheetData>
    <row r="1" spans="1:13" ht="36.75" customHeight="1">
      <c r="A1" s="340" t="s">
        <v>4086</v>
      </c>
      <c r="B1" s="340"/>
      <c r="C1" s="340"/>
      <c r="D1" s="340"/>
      <c r="E1" s="340"/>
      <c r="F1" s="340"/>
      <c r="G1" s="341"/>
      <c r="H1" s="341"/>
      <c r="I1" s="341"/>
      <c r="J1" s="340"/>
      <c r="K1" s="340"/>
      <c r="L1" s="340"/>
      <c r="M1" s="340"/>
    </row>
    <row r="2" spans="1:13" ht="0.75" customHeight="1">
      <c r="A2" s="342"/>
      <c r="B2" s="342"/>
      <c r="C2" s="342"/>
      <c r="D2" s="342"/>
      <c r="E2" s="342"/>
      <c r="F2" s="342"/>
      <c r="G2" s="343"/>
      <c r="H2" s="343"/>
      <c r="I2" s="343"/>
      <c r="J2" s="342"/>
      <c r="K2" s="342"/>
      <c r="L2" s="342"/>
      <c r="M2" s="342"/>
    </row>
    <row r="3" spans="1:13" ht="48" customHeight="1">
      <c r="A3" s="5" t="s">
        <v>1</v>
      </c>
      <c r="B3" s="5" t="s">
        <v>2755</v>
      </c>
      <c r="C3" s="5" t="s">
        <v>22</v>
      </c>
      <c r="D3" s="5" t="s">
        <v>2756</v>
      </c>
      <c r="E3" s="5" t="s">
        <v>2757</v>
      </c>
      <c r="F3" s="6" t="s">
        <v>2758</v>
      </c>
      <c r="G3" s="7" t="s">
        <v>2759</v>
      </c>
      <c r="H3" s="7" t="s">
        <v>2760</v>
      </c>
      <c r="I3" s="7" t="s">
        <v>2888</v>
      </c>
      <c r="J3" s="5" t="s">
        <v>2761</v>
      </c>
      <c r="K3" s="5" t="s">
        <v>2762</v>
      </c>
      <c r="L3" s="5" t="s">
        <v>2763</v>
      </c>
      <c r="M3" s="5" t="s">
        <v>2764</v>
      </c>
    </row>
    <row r="4" spans="1:13" ht="58.5" customHeight="1">
      <c r="A4" s="8">
        <v>1</v>
      </c>
      <c r="B4" s="9" t="s">
        <v>4038</v>
      </c>
      <c r="C4" s="8" t="s">
        <v>1390</v>
      </c>
      <c r="D4" s="8" t="s">
        <v>4087</v>
      </c>
      <c r="E4" s="8" t="s">
        <v>2767</v>
      </c>
      <c r="F4" s="8">
        <v>653.77</v>
      </c>
      <c r="G4" s="10">
        <v>4357331.47</v>
      </c>
      <c r="H4" s="10">
        <v>4202043.07</v>
      </c>
      <c r="I4" s="10">
        <f>G4-H4</f>
        <v>155288.39999999944</v>
      </c>
      <c r="J4" s="8" t="s">
        <v>2431</v>
      </c>
      <c r="K4" s="10" t="s">
        <v>4088</v>
      </c>
      <c r="L4" s="8" t="s">
        <v>4089</v>
      </c>
      <c r="M4" s="13" t="s">
        <v>4090</v>
      </c>
    </row>
    <row r="5" spans="1:13" ht="70.5" customHeight="1">
      <c r="A5" s="8">
        <v>2</v>
      </c>
      <c r="B5" s="8" t="s">
        <v>4091</v>
      </c>
      <c r="C5" s="8" t="s">
        <v>3566</v>
      </c>
      <c r="D5" s="8" t="s">
        <v>3520</v>
      </c>
      <c r="E5" s="8" t="s">
        <v>2767</v>
      </c>
      <c r="F5" s="8">
        <v>1921.28</v>
      </c>
      <c r="G5" s="10">
        <v>11131538.43</v>
      </c>
      <c r="H5" s="10">
        <v>10761335.08</v>
      </c>
      <c r="I5" s="10">
        <v>370203.35</v>
      </c>
      <c r="J5" s="8" t="s">
        <v>2431</v>
      </c>
      <c r="K5" s="10" t="s">
        <v>4092</v>
      </c>
      <c r="L5" s="8" t="s">
        <v>4093</v>
      </c>
      <c r="M5" s="13"/>
    </row>
    <row r="6" spans="1:13" ht="70.5" customHeight="1">
      <c r="A6" s="8">
        <v>3</v>
      </c>
      <c r="B6" s="8" t="s">
        <v>4094</v>
      </c>
      <c r="C6" s="8" t="s">
        <v>2925</v>
      </c>
      <c r="D6" s="8" t="s">
        <v>3927</v>
      </c>
      <c r="E6" s="12" t="s">
        <v>4095</v>
      </c>
      <c r="F6" s="8">
        <v>97290.2</v>
      </c>
      <c r="G6" s="10">
        <v>819451000</v>
      </c>
      <c r="H6" s="10">
        <v>789950800</v>
      </c>
      <c r="I6" s="10">
        <f>G6-H6</f>
        <v>29500200</v>
      </c>
      <c r="J6" s="8" t="s">
        <v>4096</v>
      </c>
      <c r="K6" s="10" t="s">
        <v>4097</v>
      </c>
      <c r="L6" s="10" t="s">
        <v>4098</v>
      </c>
      <c r="M6" s="13"/>
    </row>
    <row r="7" spans="1:13" ht="70.5" customHeight="1">
      <c r="A7" s="8">
        <v>4</v>
      </c>
      <c r="B7" s="13" t="s">
        <v>4099</v>
      </c>
      <c r="C7" s="13" t="s">
        <v>4100</v>
      </c>
      <c r="D7" s="13" t="s">
        <v>4101</v>
      </c>
      <c r="E7" s="13" t="s">
        <v>2767</v>
      </c>
      <c r="F7" s="13">
        <v>473.04</v>
      </c>
      <c r="G7" s="10">
        <v>4220277.73</v>
      </c>
      <c r="H7" s="10">
        <v>4078910.45</v>
      </c>
      <c r="I7" s="10">
        <v>141367.28</v>
      </c>
      <c r="J7" s="8" t="s">
        <v>4102</v>
      </c>
      <c r="K7" s="10" t="s">
        <v>4103</v>
      </c>
      <c r="L7" s="10" t="s">
        <v>4104</v>
      </c>
      <c r="M7" s="13"/>
    </row>
    <row r="8" spans="1:13" ht="90" customHeight="1">
      <c r="A8" s="14">
        <v>5</v>
      </c>
      <c r="B8" s="13" t="s">
        <v>4105</v>
      </c>
      <c r="C8" s="14" t="s">
        <v>1976</v>
      </c>
      <c r="D8" s="13" t="s">
        <v>3520</v>
      </c>
      <c r="E8" s="13" t="s">
        <v>2767</v>
      </c>
      <c r="F8" s="14">
        <v>228.57</v>
      </c>
      <c r="G8" s="14">
        <v>2132500.8</v>
      </c>
      <c r="H8" s="14">
        <v>2041854.31</v>
      </c>
      <c r="I8" s="14">
        <v>90646.49</v>
      </c>
      <c r="J8" s="8" t="s">
        <v>4106</v>
      </c>
      <c r="K8" s="14" t="s">
        <v>4107</v>
      </c>
      <c r="L8" s="14" t="s">
        <v>4108</v>
      </c>
      <c r="M8" s="13"/>
    </row>
    <row r="9" spans="1:13" ht="36.75" customHeight="1">
      <c r="A9" s="344" t="s">
        <v>3598</v>
      </c>
      <c r="B9" s="499"/>
      <c r="C9" s="499"/>
      <c r="D9" s="345"/>
      <c r="E9" s="14"/>
      <c r="F9" s="8">
        <f>SUM(F4:F5)</f>
        <v>2575.05</v>
      </c>
      <c r="G9" s="10">
        <f>SUM(G4)</f>
        <v>4357331.47</v>
      </c>
      <c r="H9" s="10">
        <f>SUM(H4)</f>
        <v>4202043.07</v>
      </c>
      <c r="I9" s="10">
        <f>SUM(I4)</f>
        <v>155288.39999999944</v>
      </c>
      <c r="J9" s="15"/>
      <c r="K9" s="15"/>
      <c r="L9" s="15"/>
      <c r="M9" s="16"/>
    </row>
    <row r="10" spans="10:12" ht="34.5" customHeight="1">
      <c r="J10" s="2" t="s">
        <v>3599</v>
      </c>
      <c r="L10" s="2" t="s">
        <v>4109</v>
      </c>
    </row>
  </sheetData>
  <sheetProtection/>
  <mergeCells count="3">
    <mergeCell ref="A1:M1"/>
    <mergeCell ref="A2:M2"/>
    <mergeCell ref="A9:D9"/>
  </mergeCell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rgb="FFC00000"/>
  </sheetPr>
  <dimension ref="A1:S9"/>
  <sheetViews>
    <sheetView zoomScaleSheetLayoutView="100" workbookViewId="0" topLeftCell="A7">
      <selection activeCell="J4" sqref="J4:J7"/>
    </sheetView>
  </sheetViews>
  <sheetFormatPr defaultColWidth="9.00390625" defaultRowHeight="13.5"/>
  <cols>
    <col min="1" max="1" width="3.375" style="1" customWidth="1"/>
    <col min="2" max="2" width="10.125" style="1" customWidth="1"/>
    <col min="3" max="3" width="9.00390625" style="1" customWidth="1"/>
    <col min="4" max="4" width="22.125" style="1" customWidth="1"/>
    <col min="5" max="5" width="9.625" style="1" customWidth="1"/>
    <col min="6" max="6" width="7.125" style="1" customWidth="1"/>
    <col min="7" max="7" width="17.75390625" style="1" customWidth="1"/>
    <col min="8" max="8" width="12.875" style="1" customWidth="1"/>
    <col min="9" max="9" width="9.00390625" style="1" customWidth="1"/>
    <col min="10" max="10" width="15.75390625" style="1" customWidth="1"/>
    <col min="11" max="11" width="10.125" style="1" customWidth="1"/>
    <col min="12" max="12" width="6.00390625" style="1" customWidth="1"/>
    <col min="13" max="13" width="9.00390625" style="1" customWidth="1"/>
    <col min="14" max="14" width="11.25390625" style="1" bestFit="1" customWidth="1"/>
    <col min="15" max="15" width="11.875" style="1" customWidth="1"/>
    <col min="16" max="16" width="7.50390625" style="1" customWidth="1"/>
    <col min="17" max="17" width="8.375" style="1" customWidth="1"/>
    <col min="18" max="18" width="6.375" style="1" customWidth="1"/>
    <col min="19" max="16384" width="9.00390625" style="1" customWidth="1"/>
  </cols>
  <sheetData>
    <row r="1" spans="1:19" ht="25.5">
      <c r="A1" s="32"/>
      <c r="B1" s="500" t="s">
        <v>4110</v>
      </c>
      <c r="C1" s="500"/>
      <c r="D1" s="500"/>
      <c r="E1" s="500"/>
      <c r="F1" s="500"/>
      <c r="G1" s="500"/>
      <c r="H1" s="500"/>
      <c r="I1" s="500"/>
      <c r="J1" s="500"/>
      <c r="K1" s="500"/>
      <c r="L1" s="500"/>
      <c r="M1" s="500"/>
      <c r="N1" s="500"/>
      <c r="O1" s="501"/>
      <c r="P1" s="500"/>
      <c r="Q1" s="500"/>
      <c r="R1" s="500"/>
      <c r="S1" s="500"/>
    </row>
    <row r="2" spans="1:19" ht="27.75" customHeight="1">
      <c r="A2" s="270" t="s">
        <v>1</v>
      </c>
      <c r="B2" s="256" t="s">
        <v>2</v>
      </c>
      <c r="C2" s="509" t="s">
        <v>3</v>
      </c>
      <c r="D2" s="510"/>
      <c r="E2" s="507" t="s">
        <v>3601</v>
      </c>
      <c r="F2" s="256" t="s">
        <v>4111</v>
      </c>
      <c r="G2" s="508" t="s">
        <v>6</v>
      </c>
      <c r="H2" s="255" t="s">
        <v>4112</v>
      </c>
      <c r="I2" s="256" t="s">
        <v>8</v>
      </c>
      <c r="J2" s="49" t="s">
        <v>4113</v>
      </c>
      <c r="K2" s="255" t="s">
        <v>4114</v>
      </c>
      <c r="L2" s="256" t="s">
        <v>11</v>
      </c>
      <c r="M2" s="502" t="s">
        <v>12</v>
      </c>
      <c r="N2" s="503"/>
      <c r="O2" s="256" t="s">
        <v>13</v>
      </c>
      <c r="P2" s="256" t="s">
        <v>14</v>
      </c>
      <c r="Q2" s="502" t="s">
        <v>15</v>
      </c>
      <c r="R2" s="504"/>
      <c r="S2" s="503"/>
    </row>
    <row r="3" spans="1:19" ht="33" customHeight="1">
      <c r="A3" s="270"/>
      <c r="B3" s="270"/>
      <c r="C3" s="511"/>
      <c r="D3" s="512"/>
      <c r="E3" s="256"/>
      <c r="F3" s="270"/>
      <c r="G3" s="256"/>
      <c r="H3" s="196"/>
      <c r="I3" s="270"/>
      <c r="J3" s="48" t="s">
        <v>4115</v>
      </c>
      <c r="K3" s="196"/>
      <c r="L3" s="270"/>
      <c r="M3" s="47" t="s">
        <v>17</v>
      </c>
      <c r="N3" s="48" t="s">
        <v>3605</v>
      </c>
      <c r="O3" s="270"/>
      <c r="P3" s="270"/>
      <c r="Q3" s="47" t="s">
        <v>19</v>
      </c>
      <c r="R3" s="47" t="s">
        <v>20</v>
      </c>
      <c r="S3" s="47" t="s">
        <v>4116</v>
      </c>
    </row>
    <row r="4" spans="1:19" ht="120" customHeight="1">
      <c r="A4" s="220">
        <v>1</v>
      </c>
      <c r="B4" s="201" t="s">
        <v>4117</v>
      </c>
      <c r="C4" s="12" t="s">
        <v>22</v>
      </c>
      <c r="D4" s="22" t="s">
        <v>1390</v>
      </c>
      <c r="E4" s="220">
        <v>30000</v>
      </c>
      <c r="F4" s="183" t="s">
        <v>4118</v>
      </c>
      <c r="G4" s="183" t="s">
        <v>4119</v>
      </c>
      <c r="H4" s="24" t="s">
        <v>4120</v>
      </c>
      <c r="I4" s="208"/>
      <c r="J4" s="208">
        <v>16900</v>
      </c>
      <c r="K4" s="24" t="s">
        <v>4121</v>
      </c>
      <c r="L4" s="220" t="s">
        <v>4122</v>
      </c>
      <c r="M4" s="228" t="s">
        <v>4123</v>
      </c>
      <c r="N4" s="220">
        <v>13728.32</v>
      </c>
      <c r="O4" s="228" t="s">
        <v>4124</v>
      </c>
      <c r="P4" s="220">
        <v>353</v>
      </c>
      <c r="Q4" s="220"/>
      <c r="R4" s="220"/>
      <c r="S4" s="220"/>
    </row>
    <row r="5" spans="1:19" ht="107.25" customHeight="1">
      <c r="A5" s="183"/>
      <c r="B5" s="201"/>
      <c r="C5" s="12" t="s">
        <v>39</v>
      </c>
      <c r="D5" s="22" t="s">
        <v>2349</v>
      </c>
      <c r="E5" s="183"/>
      <c r="F5" s="183"/>
      <c r="G5" s="183"/>
      <c r="H5" s="220" t="s">
        <v>4125</v>
      </c>
      <c r="I5" s="210"/>
      <c r="J5" s="210"/>
      <c r="K5" s="24" t="s">
        <v>4126</v>
      </c>
      <c r="L5" s="183"/>
      <c r="M5" s="229"/>
      <c r="N5" s="183"/>
      <c r="O5" s="229"/>
      <c r="P5" s="183"/>
      <c r="Q5" s="183"/>
      <c r="R5" s="183"/>
      <c r="S5" s="183"/>
    </row>
    <row r="6" spans="1:19" ht="81.75" customHeight="1">
      <c r="A6" s="183"/>
      <c r="B6" s="201"/>
      <c r="C6" s="505" t="s">
        <v>4127</v>
      </c>
      <c r="D6" s="220" t="s">
        <v>4128</v>
      </c>
      <c r="E6" s="183"/>
      <c r="F6" s="183"/>
      <c r="G6" s="183"/>
      <c r="H6" s="183"/>
      <c r="I6" s="210"/>
      <c r="J6" s="210"/>
      <c r="K6" s="24" t="s">
        <v>4129</v>
      </c>
      <c r="L6" s="183"/>
      <c r="M6" s="229"/>
      <c r="N6" s="183"/>
      <c r="O6" s="229"/>
      <c r="P6" s="183"/>
      <c r="Q6" s="183"/>
      <c r="R6" s="183"/>
      <c r="S6" s="183"/>
    </row>
    <row r="7" spans="1:19" ht="211.5" customHeight="1">
      <c r="A7" s="184"/>
      <c r="B7" s="201"/>
      <c r="C7" s="506"/>
      <c r="D7" s="184"/>
      <c r="E7" s="184"/>
      <c r="F7" s="184"/>
      <c r="G7" s="184"/>
      <c r="H7" s="184"/>
      <c r="I7" s="209"/>
      <c r="J7" s="209"/>
      <c r="K7" s="26" t="s">
        <v>4130</v>
      </c>
      <c r="L7" s="184"/>
      <c r="M7" s="230"/>
      <c r="N7" s="184"/>
      <c r="O7" s="230"/>
      <c r="P7" s="183"/>
      <c r="Q7" s="183"/>
      <c r="R7" s="183"/>
      <c r="S7" s="183"/>
    </row>
    <row r="8" spans="1:19" ht="31.5" customHeight="1">
      <c r="A8" s="221" t="s">
        <v>3612</v>
      </c>
      <c r="B8" s="222"/>
      <c r="C8" s="222"/>
      <c r="D8" s="223"/>
      <c r="E8" s="12">
        <f>SUM(E4:E7)</f>
        <v>30000</v>
      </c>
      <c r="F8" s="12"/>
      <c r="G8" s="12"/>
      <c r="H8" s="12"/>
      <c r="I8" s="12"/>
      <c r="J8" s="12">
        <f>SUM(J4:J7)</f>
        <v>16900</v>
      </c>
      <c r="K8" s="12"/>
      <c r="L8" s="12"/>
      <c r="M8" s="12"/>
      <c r="N8" s="12">
        <f>SUM(N4)</f>
        <v>13728.32</v>
      </c>
      <c r="O8" s="26"/>
      <c r="P8" s="12"/>
      <c r="Q8" s="24"/>
      <c r="R8" s="24"/>
      <c r="S8" s="12"/>
    </row>
    <row r="9" spans="1:19" ht="14.25">
      <c r="A9" s="31"/>
      <c r="B9" s="31"/>
      <c r="C9" s="31"/>
      <c r="D9" s="55"/>
      <c r="E9" s="55"/>
      <c r="F9" s="31"/>
      <c r="G9" s="55"/>
      <c r="H9" s="55"/>
      <c r="I9" s="31"/>
      <c r="J9" s="55"/>
      <c r="K9" s="447" t="s">
        <v>1922</v>
      </c>
      <c r="L9" s="448"/>
      <c r="M9" s="447"/>
      <c r="N9" s="447" t="s">
        <v>3502</v>
      </c>
      <c r="O9" s="448"/>
      <c r="P9" s="448"/>
      <c r="Q9" s="447"/>
      <c r="R9" s="447"/>
      <c r="S9" s="448"/>
    </row>
  </sheetData>
  <sheetProtection/>
  <mergeCells count="36">
    <mergeCell ref="S4:S7"/>
    <mergeCell ref="C2:D3"/>
    <mergeCell ref="O2:O3"/>
    <mergeCell ref="O4:O7"/>
    <mergeCell ref="P2:P3"/>
    <mergeCell ref="P4:P7"/>
    <mergeCell ref="Q4:Q7"/>
    <mergeCell ref="R4:R7"/>
    <mergeCell ref="J4:J7"/>
    <mergeCell ref="K2:K3"/>
    <mergeCell ref="L2:L3"/>
    <mergeCell ref="L4:L7"/>
    <mergeCell ref="M4:M7"/>
    <mergeCell ref="N4:N7"/>
    <mergeCell ref="G2:G3"/>
    <mergeCell ref="G4:G7"/>
    <mergeCell ref="H2:H3"/>
    <mergeCell ref="H5:H7"/>
    <mergeCell ref="I2:I3"/>
    <mergeCell ref="I4:I7"/>
    <mergeCell ref="C6:C7"/>
    <mergeCell ref="D6:D7"/>
    <mergeCell ref="E2:E3"/>
    <mergeCell ref="E4:E7"/>
    <mergeCell ref="F2:F3"/>
    <mergeCell ref="F4:F7"/>
    <mergeCell ref="B1:S1"/>
    <mergeCell ref="M2:N2"/>
    <mergeCell ref="Q2:S2"/>
    <mergeCell ref="A8:D8"/>
    <mergeCell ref="K9:M9"/>
    <mergeCell ref="N9:S9"/>
    <mergeCell ref="A2:A3"/>
    <mergeCell ref="A4:A7"/>
    <mergeCell ref="B2:B3"/>
    <mergeCell ref="B4:B7"/>
  </mergeCells>
  <printOptions/>
  <pageMargins left="0.71" right="0.71" top="0.75" bottom="0.75" header="0.51" footer="0.51"/>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tabColor rgb="FFC00000"/>
  </sheetPr>
  <dimension ref="A1:S45"/>
  <sheetViews>
    <sheetView zoomScalePageLayoutView="0" workbookViewId="0" topLeftCell="D28">
      <selection activeCell="O31" sqref="O31:O34"/>
    </sheetView>
  </sheetViews>
  <sheetFormatPr defaultColWidth="9.00390625" defaultRowHeight="13.5"/>
  <cols>
    <col min="1" max="1" width="4.375" style="0" customWidth="1"/>
    <col min="4" max="4" width="24.125" style="0" customWidth="1"/>
    <col min="5" max="5" width="11.125" style="0" customWidth="1"/>
    <col min="7" max="7" width="14.25390625" style="0" customWidth="1"/>
    <col min="8" max="8" width="15.125" style="0" customWidth="1"/>
    <col min="9" max="9" width="15.00390625" style="0" customWidth="1"/>
    <col min="10" max="10" width="18.25390625" style="0" customWidth="1"/>
    <col min="14" max="14" width="12.75390625" style="0" bestFit="1" customWidth="1"/>
    <col min="16" max="16" width="7.00390625" style="0" customWidth="1"/>
  </cols>
  <sheetData>
    <row r="1" spans="1:19" ht="25.5">
      <c r="A1" s="547" t="s">
        <v>4439</v>
      </c>
      <c r="B1" s="548"/>
      <c r="C1" s="548"/>
      <c r="D1" s="548"/>
      <c r="E1" s="548"/>
      <c r="F1" s="548"/>
      <c r="G1" s="548"/>
      <c r="H1" s="548"/>
      <c r="I1" s="548"/>
      <c r="J1" s="548"/>
      <c r="K1" s="548"/>
      <c r="L1" s="548"/>
      <c r="M1" s="548"/>
      <c r="N1" s="548"/>
      <c r="O1" s="548"/>
      <c r="P1" s="548"/>
      <c r="Q1" s="548"/>
      <c r="R1" s="548"/>
      <c r="S1" s="549"/>
    </row>
    <row r="2" spans="1:19" ht="24">
      <c r="A2" s="353" t="s">
        <v>1</v>
      </c>
      <c r="B2" s="164" t="s">
        <v>2</v>
      </c>
      <c r="C2" s="164" t="s">
        <v>3</v>
      </c>
      <c r="D2" s="353"/>
      <c r="E2" s="353" t="s">
        <v>4</v>
      </c>
      <c r="F2" s="164" t="s">
        <v>5</v>
      </c>
      <c r="G2" s="353" t="s">
        <v>6</v>
      </c>
      <c r="H2" s="353" t="s">
        <v>7</v>
      </c>
      <c r="I2" s="19" t="s">
        <v>1925</v>
      </c>
      <c r="J2" s="19" t="s">
        <v>9</v>
      </c>
      <c r="K2" s="353" t="s">
        <v>10</v>
      </c>
      <c r="L2" s="353" t="s">
        <v>11</v>
      </c>
      <c r="M2" s="353" t="s">
        <v>12</v>
      </c>
      <c r="N2" s="353"/>
      <c r="O2" s="353" t="s">
        <v>13</v>
      </c>
      <c r="P2" s="353" t="s">
        <v>14</v>
      </c>
      <c r="Q2" s="353" t="s">
        <v>15</v>
      </c>
      <c r="R2" s="353"/>
      <c r="S2" s="353"/>
    </row>
    <row r="3" spans="1:19" ht="24">
      <c r="A3" s="353"/>
      <c r="B3" s="164"/>
      <c r="C3" s="164"/>
      <c r="D3" s="353"/>
      <c r="E3" s="353"/>
      <c r="F3" s="164"/>
      <c r="G3" s="353"/>
      <c r="H3" s="353"/>
      <c r="I3" s="19" t="s">
        <v>1926</v>
      </c>
      <c r="J3" s="19" t="s">
        <v>16</v>
      </c>
      <c r="K3" s="353"/>
      <c r="L3" s="353"/>
      <c r="M3" s="19" t="s">
        <v>17</v>
      </c>
      <c r="N3" s="19" t="s">
        <v>18</v>
      </c>
      <c r="O3" s="353"/>
      <c r="P3" s="353"/>
      <c r="Q3" s="20" t="s">
        <v>19</v>
      </c>
      <c r="R3" s="19" t="s">
        <v>20</v>
      </c>
      <c r="S3" s="20" t="s">
        <v>21</v>
      </c>
    </row>
    <row r="4" spans="1:19" ht="36">
      <c r="A4" s="220">
        <v>1</v>
      </c>
      <c r="B4" s="220" t="s">
        <v>4344</v>
      </c>
      <c r="C4" s="12" t="s">
        <v>22</v>
      </c>
      <c r="D4" s="22" t="s">
        <v>4100</v>
      </c>
      <c r="E4" s="220">
        <v>473.04</v>
      </c>
      <c r="F4" s="220" t="s">
        <v>4345</v>
      </c>
      <c r="G4" s="224" t="s">
        <v>4346</v>
      </c>
      <c r="H4" s="24" t="s">
        <v>4347</v>
      </c>
      <c r="I4" s="208">
        <v>4220277.73</v>
      </c>
      <c r="J4" s="208">
        <v>4078910.45</v>
      </c>
      <c r="K4" s="24" t="s">
        <v>4348</v>
      </c>
      <c r="L4" s="220" t="s">
        <v>28</v>
      </c>
      <c r="M4" s="544" t="s">
        <v>950</v>
      </c>
      <c r="N4" s="220">
        <v>328.06</v>
      </c>
      <c r="O4" s="410"/>
      <c r="P4" s="220">
        <v>150</v>
      </c>
      <c r="Q4" s="220" t="s">
        <v>30</v>
      </c>
      <c r="R4" s="220"/>
      <c r="S4" s="220" t="s">
        <v>4320</v>
      </c>
    </row>
    <row r="5" spans="1:19" ht="24">
      <c r="A5" s="183"/>
      <c r="B5" s="183"/>
      <c r="C5" s="12" t="s">
        <v>41</v>
      </c>
      <c r="D5" s="153" t="s">
        <v>4349</v>
      </c>
      <c r="E5" s="183"/>
      <c r="F5" s="183"/>
      <c r="G5" s="225"/>
      <c r="H5" s="220" t="s">
        <v>4350</v>
      </c>
      <c r="I5" s="210"/>
      <c r="J5" s="210"/>
      <c r="K5" s="24" t="s">
        <v>4351</v>
      </c>
      <c r="L5" s="183"/>
      <c r="M5" s="545"/>
      <c r="N5" s="183"/>
      <c r="O5" s="369"/>
      <c r="P5" s="183"/>
      <c r="Q5" s="183"/>
      <c r="R5" s="183"/>
      <c r="S5" s="183"/>
    </row>
    <row r="6" spans="1:19" ht="36">
      <c r="A6" s="183"/>
      <c r="B6" s="183"/>
      <c r="C6" s="12" t="s">
        <v>39</v>
      </c>
      <c r="D6" s="153" t="s">
        <v>4352</v>
      </c>
      <c r="E6" s="183"/>
      <c r="F6" s="183"/>
      <c r="G6" s="225"/>
      <c r="H6" s="183"/>
      <c r="I6" s="210"/>
      <c r="J6" s="210"/>
      <c r="K6" s="24" t="s">
        <v>4353</v>
      </c>
      <c r="L6" s="183"/>
      <c r="M6" s="545"/>
      <c r="N6" s="183"/>
      <c r="O6" s="369"/>
      <c r="P6" s="183"/>
      <c r="Q6" s="183"/>
      <c r="R6" s="183"/>
      <c r="S6" s="183"/>
    </row>
    <row r="7" spans="1:19" ht="24">
      <c r="A7" s="184"/>
      <c r="B7" s="184"/>
      <c r="C7" s="12" t="s">
        <v>33</v>
      </c>
      <c r="D7" s="153" t="s">
        <v>4102</v>
      </c>
      <c r="E7" s="184"/>
      <c r="F7" s="184"/>
      <c r="G7" s="226"/>
      <c r="H7" s="184"/>
      <c r="I7" s="209"/>
      <c r="J7" s="209"/>
      <c r="K7" s="41" t="s">
        <v>4354</v>
      </c>
      <c r="L7" s="184"/>
      <c r="M7" s="546"/>
      <c r="N7" s="184"/>
      <c r="O7" s="268"/>
      <c r="P7" s="184"/>
      <c r="Q7" s="184"/>
      <c r="R7" s="184"/>
      <c r="S7" s="184"/>
    </row>
    <row r="8" spans="1:19" ht="24">
      <c r="A8" s="220">
        <v>2</v>
      </c>
      <c r="B8" s="201" t="s">
        <v>4355</v>
      </c>
      <c r="C8" s="154" t="s">
        <v>22</v>
      </c>
      <c r="D8" s="24" t="s">
        <v>3308</v>
      </c>
      <c r="E8" s="201">
        <v>2000</v>
      </c>
      <c r="F8" s="201" t="s">
        <v>4356</v>
      </c>
      <c r="G8" s="410" t="s">
        <v>4357</v>
      </c>
      <c r="H8" s="154" t="s">
        <v>4358</v>
      </c>
      <c r="I8" s="534"/>
      <c r="J8" s="207">
        <v>16150000</v>
      </c>
      <c r="K8" s="24" t="s">
        <v>4359</v>
      </c>
      <c r="L8" s="534" t="s">
        <v>28</v>
      </c>
      <c r="M8" s="538" t="s">
        <v>950</v>
      </c>
      <c r="N8" s="541">
        <v>527.99</v>
      </c>
      <c r="O8" s="534"/>
      <c r="P8" s="534">
        <v>150</v>
      </c>
      <c r="Q8" s="534"/>
      <c r="R8" s="534"/>
      <c r="S8" s="535" t="s">
        <v>4360</v>
      </c>
    </row>
    <row r="9" spans="1:19" ht="36">
      <c r="A9" s="183"/>
      <c r="B9" s="201"/>
      <c r="C9" s="154" t="s">
        <v>41</v>
      </c>
      <c r="D9" s="24" t="s">
        <v>4361</v>
      </c>
      <c r="E9" s="201"/>
      <c r="F9" s="201"/>
      <c r="G9" s="369"/>
      <c r="H9" s="202" t="s">
        <v>4362</v>
      </c>
      <c r="I9" s="534"/>
      <c r="J9" s="207"/>
      <c r="K9" s="24" t="s">
        <v>4363</v>
      </c>
      <c r="L9" s="534"/>
      <c r="M9" s="539"/>
      <c r="N9" s="542"/>
      <c r="O9" s="534"/>
      <c r="P9" s="534"/>
      <c r="Q9" s="534"/>
      <c r="R9" s="534"/>
      <c r="S9" s="536"/>
    </row>
    <row r="10" spans="1:19" ht="36">
      <c r="A10" s="183"/>
      <c r="B10" s="201"/>
      <c r="C10" s="154" t="s">
        <v>39</v>
      </c>
      <c r="D10" s="24" t="s">
        <v>40</v>
      </c>
      <c r="E10" s="201"/>
      <c r="F10" s="201"/>
      <c r="G10" s="369"/>
      <c r="H10" s="202"/>
      <c r="I10" s="534"/>
      <c r="J10" s="207"/>
      <c r="K10" s="24" t="s">
        <v>4364</v>
      </c>
      <c r="L10" s="534"/>
      <c r="M10" s="539"/>
      <c r="N10" s="542"/>
      <c r="O10" s="534"/>
      <c r="P10" s="534"/>
      <c r="Q10" s="534"/>
      <c r="R10" s="534"/>
      <c r="S10" s="536"/>
    </row>
    <row r="11" spans="1:19" ht="48">
      <c r="A11" s="184"/>
      <c r="B11" s="201"/>
      <c r="C11" s="154" t="s">
        <v>33</v>
      </c>
      <c r="D11" s="24" t="s">
        <v>4365</v>
      </c>
      <c r="E11" s="201"/>
      <c r="F11" s="201"/>
      <c r="G11" s="268"/>
      <c r="H11" s="202"/>
      <c r="I11" s="534"/>
      <c r="J11" s="207"/>
      <c r="K11" s="24" t="s">
        <v>4366</v>
      </c>
      <c r="L11" s="534"/>
      <c r="M11" s="540"/>
      <c r="N11" s="543"/>
      <c r="O11" s="534"/>
      <c r="P11" s="534"/>
      <c r="Q11" s="534"/>
      <c r="R11" s="534"/>
      <c r="S11" s="537"/>
    </row>
    <row r="12" spans="1:19" ht="36">
      <c r="A12" s="201">
        <v>3</v>
      </c>
      <c r="B12" s="201" t="s">
        <v>4367</v>
      </c>
      <c r="C12" s="12" t="s">
        <v>22</v>
      </c>
      <c r="D12" s="26" t="s">
        <v>3955</v>
      </c>
      <c r="E12" s="201">
        <v>1410</v>
      </c>
      <c r="F12" s="201" t="s">
        <v>4368</v>
      </c>
      <c r="G12" s="202" t="s">
        <v>4369</v>
      </c>
      <c r="H12" s="24" t="s">
        <v>4370</v>
      </c>
      <c r="I12" s="207">
        <v>11607595.6</v>
      </c>
      <c r="J12" s="207">
        <v>11173242.38</v>
      </c>
      <c r="K12" s="30" t="s">
        <v>4371</v>
      </c>
      <c r="L12" s="397" t="s">
        <v>1313</v>
      </c>
      <c r="M12" s="274" t="s">
        <v>950</v>
      </c>
      <c r="N12" s="488">
        <v>535.89</v>
      </c>
      <c r="O12" s="228"/>
      <c r="P12" s="397">
        <v>314</v>
      </c>
      <c r="Q12" s="397" t="s">
        <v>30</v>
      </c>
      <c r="R12" s="397"/>
      <c r="S12" s="397" t="s">
        <v>4174</v>
      </c>
    </row>
    <row r="13" spans="1:19" ht="36">
      <c r="A13" s="201"/>
      <c r="B13" s="201"/>
      <c r="C13" s="12" t="s">
        <v>2286</v>
      </c>
      <c r="D13" s="24" t="s">
        <v>4372</v>
      </c>
      <c r="E13" s="201"/>
      <c r="F13" s="201"/>
      <c r="G13" s="202"/>
      <c r="H13" s="220" t="s">
        <v>4373</v>
      </c>
      <c r="I13" s="207"/>
      <c r="J13" s="207"/>
      <c r="K13" s="30" t="s">
        <v>4374</v>
      </c>
      <c r="L13" s="397"/>
      <c r="M13" s="274"/>
      <c r="N13" s="489"/>
      <c r="O13" s="229"/>
      <c r="P13" s="397"/>
      <c r="Q13" s="397"/>
      <c r="R13" s="397"/>
      <c r="S13" s="397"/>
    </row>
    <row r="14" spans="1:19" ht="36">
      <c r="A14" s="201"/>
      <c r="B14" s="201"/>
      <c r="C14" s="12" t="s">
        <v>41</v>
      </c>
      <c r="D14" s="24" t="s">
        <v>42</v>
      </c>
      <c r="E14" s="201"/>
      <c r="F14" s="201"/>
      <c r="G14" s="202"/>
      <c r="H14" s="183"/>
      <c r="I14" s="207"/>
      <c r="J14" s="207"/>
      <c r="K14" s="33" t="s">
        <v>4375</v>
      </c>
      <c r="L14" s="397"/>
      <c r="M14" s="274"/>
      <c r="N14" s="489"/>
      <c r="O14" s="229"/>
      <c r="P14" s="397"/>
      <c r="Q14" s="397"/>
      <c r="R14" s="397"/>
      <c r="S14" s="397"/>
    </row>
    <row r="15" spans="1:19" ht="24">
      <c r="A15" s="201"/>
      <c r="B15" s="201"/>
      <c r="C15" s="12" t="s">
        <v>39</v>
      </c>
      <c r="D15" s="24" t="s">
        <v>3427</v>
      </c>
      <c r="E15" s="201"/>
      <c r="F15" s="201"/>
      <c r="G15" s="202"/>
      <c r="H15" s="183"/>
      <c r="I15" s="207"/>
      <c r="J15" s="207"/>
      <c r="K15" s="533" t="s">
        <v>4376</v>
      </c>
      <c r="L15" s="397"/>
      <c r="M15" s="274"/>
      <c r="N15" s="489"/>
      <c r="O15" s="229"/>
      <c r="P15" s="397"/>
      <c r="Q15" s="397"/>
      <c r="R15" s="397"/>
      <c r="S15" s="397"/>
    </row>
    <row r="16" spans="1:19" ht="14.25">
      <c r="A16" s="201"/>
      <c r="B16" s="201"/>
      <c r="C16" s="12" t="s">
        <v>33</v>
      </c>
      <c r="D16" s="24" t="s">
        <v>3956</v>
      </c>
      <c r="E16" s="201"/>
      <c r="F16" s="201"/>
      <c r="G16" s="202"/>
      <c r="H16" s="184"/>
      <c r="I16" s="207"/>
      <c r="J16" s="207"/>
      <c r="K16" s="522"/>
      <c r="L16" s="398"/>
      <c r="M16" s="275"/>
      <c r="N16" s="490"/>
      <c r="O16" s="230"/>
      <c r="P16" s="398"/>
      <c r="Q16" s="398"/>
      <c r="R16" s="398"/>
      <c r="S16" s="398"/>
    </row>
    <row r="17" spans="1:19" ht="36">
      <c r="A17" s="276">
        <v>4</v>
      </c>
      <c r="B17" s="220" t="s">
        <v>3950</v>
      </c>
      <c r="C17" s="27" t="s">
        <v>22</v>
      </c>
      <c r="D17" s="24" t="s">
        <v>2851</v>
      </c>
      <c r="E17" s="278">
        <v>900</v>
      </c>
      <c r="F17" s="220" t="s">
        <v>4377</v>
      </c>
      <c r="G17" s="224" t="s">
        <v>4378</v>
      </c>
      <c r="H17" s="220" t="s">
        <v>4379</v>
      </c>
      <c r="I17" s="208">
        <v>7480023.28</v>
      </c>
      <c r="J17" s="208">
        <v>7101035.43</v>
      </c>
      <c r="K17" s="24" t="s">
        <v>4380</v>
      </c>
      <c r="L17" s="220" t="s">
        <v>28</v>
      </c>
      <c r="M17" s="273" t="s">
        <v>950</v>
      </c>
      <c r="N17" s="220">
        <v>594.18</v>
      </c>
      <c r="O17" s="220"/>
      <c r="P17" s="220">
        <v>309</v>
      </c>
      <c r="Q17" s="220"/>
      <c r="R17" s="220"/>
      <c r="S17" s="220" t="s">
        <v>4381</v>
      </c>
    </row>
    <row r="18" spans="1:19" ht="24">
      <c r="A18" s="276"/>
      <c r="B18" s="183"/>
      <c r="C18" s="27" t="s">
        <v>2286</v>
      </c>
      <c r="D18" s="24" t="s">
        <v>42</v>
      </c>
      <c r="E18" s="183"/>
      <c r="F18" s="183"/>
      <c r="G18" s="225"/>
      <c r="H18" s="184"/>
      <c r="I18" s="210"/>
      <c r="J18" s="210"/>
      <c r="K18" s="228" t="s">
        <v>4382</v>
      </c>
      <c r="L18" s="183"/>
      <c r="M18" s="274"/>
      <c r="N18" s="183"/>
      <c r="O18" s="183"/>
      <c r="P18" s="183"/>
      <c r="Q18" s="183"/>
      <c r="R18" s="183"/>
      <c r="S18" s="183"/>
    </row>
    <row r="19" spans="1:19" ht="24">
      <c r="A19" s="276"/>
      <c r="B19" s="183"/>
      <c r="C19" s="28" t="s">
        <v>41</v>
      </c>
      <c r="D19" s="24" t="s">
        <v>42</v>
      </c>
      <c r="E19" s="183"/>
      <c r="F19" s="183"/>
      <c r="G19" s="225"/>
      <c r="H19" s="220" t="s">
        <v>4383</v>
      </c>
      <c r="I19" s="210"/>
      <c r="J19" s="210"/>
      <c r="K19" s="230"/>
      <c r="L19" s="183"/>
      <c r="M19" s="274"/>
      <c r="N19" s="183"/>
      <c r="O19" s="183"/>
      <c r="P19" s="183"/>
      <c r="Q19" s="183"/>
      <c r="R19" s="183"/>
      <c r="S19" s="183"/>
    </row>
    <row r="20" spans="1:19" ht="36">
      <c r="A20" s="276"/>
      <c r="B20" s="183"/>
      <c r="C20" s="29" t="s">
        <v>39</v>
      </c>
      <c r="D20" s="23" t="s">
        <v>4384</v>
      </c>
      <c r="E20" s="183"/>
      <c r="F20" s="183"/>
      <c r="G20" s="225"/>
      <c r="H20" s="183"/>
      <c r="I20" s="210"/>
      <c r="J20" s="210"/>
      <c r="K20" s="24" t="s">
        <v>4385</v>
      </c>
      <c r="L20" s="183"/>
      <c r="M20" s="274"/>
      <c r="N20" s="183"/>
      <c r="O20" s="183"/>
      <c r="P20" s="183"/>
      <c r="Q20" s="183"/>
      <c r="R20" s="183"/>
      <c r="S20" s="183"/>
    </row>
    <row r="21" spans="1:19" ht="36">
      <c r="A21" s="277"/>
      <c r="B21" s="184"/>
      <c r="C21" s="12" t="s">
        <v>33</v>
      </c>
      <c r="D21" s="24" t="s">
        <v>4386</v>
      </c>
      <c r="E21" s="184"/>
      <c r="F21" s="184"/>
      <c r="G21" s="226"/>
      <c r="H21" s="184"/>
      <c r="I21" s="209"/>
      <c r="J21" s="209"/>
      <c r="K21" s="26" t="s">
        <v>4387</v>
      </c>
      <c r="L21" s="184"/>
      <c r="M21" s="275"/>
      <c r="N21" s="184"/>
      <c r="O21" s="184"/>
      <c r="P21" s="184"/>
      <c r="Q21" s="184"/>
      <c r="R21" s="184"/>
      <c r="S21" s="184"/>
    </row>
    <row r="22" spans="1:19" ht="14.25">
      <c r="A22" s="201">
        <v>5</v>
      </c>
      <c r="B22" s="201" t="s">
        <v>2981</v>
      </c>
      <c r="C22" s="12" t="s">
        <v>22</v>
      </c>
      <c r="D22" s="30" t="s">
        <v>2982</v>
      </c>
      <c r="E22" s="525">
        <v>2683.8</v>
      </c>
      <c r="F22" s="531" t="s">
        <v>4388</v>
      </c>
      <c r="G22" s="227" t="s">
        <v>4389</v>
      </c>
      <c r="H22" s="448" t="s">
        <v>4390</v>
      </c>
      <c r="I22" s="207">
        <v>22155531.39</v>
      </c>
      <c r="J22" s="207">
        <v>21085027.62</v>
      </c>
      <c r="K22" s="269" t="s">
        <v>4391</v>
      </c>
      <c r="L22" s="201" t="s">
        <v>28</v>
      </c>
      <c r="M22" s="228" t="s">
        <v>54</v>
      </c>
      <c r="N22" s="488">
        <v>1658.37</v>
      </c>
      <c r="O22" s="228"/>
      <c r="P22" s="201">
        <v>294</v>
      </c>
      <c r="Q22" s="201"/>
      <c r="R22" s="201"/>
      <c r="S22" s="201" t="s">
        <v>4381</v>
      </c>
    </row>
    <row r="23" spans="1:19" ht="14.25">
      <c r="A23" s="201"/>
      <c r="B23" s="201"/>
      <c r="C23" s="12" t="s">
        <v>2286</v>
      </c>
      <c r="D23" s="30" t="s">
        <v>4051</v>
      </c>
      <c r="E23" s="397"/>
      <c r="F23" s="400"/>
      <c r="G23" s="227"/>
      <c r="H23" s="532"/>
      <c r="I23" s="207"/>
      <c r="J23" s="207"/>
      <c r="K23" s="269"/>
      <c r="L23" s="201"/>
      <c r="M23" s="229"/>
      <c r="N23" s="489"/>
      <c r="O23" s="229"/>
      <c r="P23" s="201"/>
      <c r="Q23" s="201"/>
      <c r="R23" s="201"/>
      <c r="S23" s="201"/>
    </row>
    <row r="24" spans="1:19" ht="36">
      <c r="A24" s="201"/>
      <c r="B24" s="201"/>
      <c r="C24" s="12" t="s">
        <v>33</v>
      </c>
      <c r="D24" s="33" t="s">
        <v>1017</v>
      </c>
      <c r="E24" s="397"/>
      <c r="F24" s="400"/>
      <c r="G24" s="227"/>
      <c r="H24" s="528" t="s">
        <v>4392</v>
      </c>
      <c r="I24" s="207"/>
      <c r="J24" s="207"/>
      <c r="K24" s="24" t="s">
        <v>4393</v>
      </c>
      <c r="L24" s="201"/>
      <c r="M24" s="229"/>
      <c r="N24" s="489"/>
      <c r="O24" s="229"/>
      <c r="P24" s="201"/>
      <c r="Q24" s="201"/>
      <c r="R24" s="201"/>
      <c r="S24" s="201"/>
    </row>
    <row r="25" spans="1:19" ht="36">
      <c r="A25" s="201"/>
      <c r="B25" s="201"/>
      <c r="C25" s="12" t="s">
        <v>39</v>
      </c>
      <c r="D25" s="33" t="s">
        <v>2231</v>
      </c>
      <c r="E25" s="397"/>
      <c r="F25" s="400"/>
      <c r="G25" s="227"/>
      <c r="H25" s="529"/>
      <c r="I25" s="207"/>
      <c r="J25" s="207"/>
      <c r="K25" s="24" t="s">
        <v>4394</v>
      </c>
      <c r="L25" s="201"/>
      <c r="M25" s="229"/>
      <c r="N25" s="489"/>
      <c r="O25" s="229"/>
      <c r="P25" s="201"/>
      <c r="Q25" s="201"/>
      <c r="R25" s="201"/>
      <c r="S25" s="201"/>
    </row>
    <row r="26" spans="1:19" ht="36">
      <c r="A26" s="201"/>
      <c r="B26" s="201"/>
      <c r="C26" s="12" t="s">
        <v>41</v>
      </c>
      <c r="D26" s="33" t="s">
        <v>1166</v>
      </c>
      <c r="E26" s="398"/>
      <c r="F26" s="433"/>
      <c r="G26" s="227"/>
      <c r="H26" s="530"/>
      <c r="I26" s="207"/>
      <c r="J26" s="207"/>
      <c r="K26" s="26" t="s">
        <v>4395</v>
      </c>
      <c r="L26" s="201"/>
      <c r="M26" s="230"/>
      <c r="N26" s="490"/>
      <c r="O26" s="230"/>
      <c r="P26" s="201"/>
      <c r="Q26" s="201"/>
      <c r="R26" s="201"/>
      <c r="S26" s="201"/>
    </row>
    <row r="27" spans="1:19" ht="24">
      <c r="A27" s="201">
        <v>6</v>
      </c>
      <c r="B27" s="201" t="s">
        <v>4396</v>
      </c>
      <c r="C27" s="12" t="s">
        <v>22</v>
      </c>
      <c r="D27" s="24" t="s">
        <v>4397</v>
      </c>
      <c r="E27" s="201">
        <v>80000</v>
      </c>
      <c r="F27" s="201" t="s">
        <v>4398</v>
      </c>
      <c r="G27" s="202" t="s">
        <v>4399</v>
      </c>
      <c r="H27" s="24" t="s">
        <v>4400</v>
      </c>
      <c r="I27" s="207"/>
      <c r="J27" s="207">
        <v>71500</v>
      </c>
      <c r="K27" s="24" t="s">
        <v>3312</v>
      </c>
      <c r="L27" s="201" t="s">
        <v>4401</v>
      </c>
      <c r="M27" s="523" t="s">
        <v>950</v>
      </c>
      <c r="N27" s="179">
        <v>28887.6</v>
      </c>
      <c r="O27" s="188"/>
      <c r="P27" s="201">
        <v>730</v>
      </c>
      <c r="Q27" s="202"/>
      <c r="R27" s="202"/>
      <c r="S27" s="201" t="s">
        <v>4402</v>
      </c>
    </row>
    <row r="28" spans="1:19" ht="24">
      <c r="A28" s="201"/>
      <c r="B28" s="201"/>
      <c r="C28" s="12" t="s">
        <v>41</v>
      </c>
      <c r="D28" s="24" t="s">
        <v>4403</v>
      </c>
      <c r="E28" s="201"/>
      <c r="F28" s="201"/>
      <c r="G28" s="202"/>
      <c r="H28" s="202" t="s">
        <v>4404</v>
      </c>
      <c r="I28" s="207"/>
      <c r="J28" s="207"/>
      <c r="K28" s="24" t="s">
        <v>4405</v>
      </c>
      <c r="L28" s="201"/>
      <c r="M28" s="524"/>
      <c r="N28" s="180"/>
      <c r="O28" s="188"/>
      <c r="P28" s="201"/>
      <c r="Q28" s="202"/>
      <c r="R28" s="202"/>
      <c r="S28" s="201"/>
    </row>
    <row r="29" spans="1:19" ht="24">
      <c r="A29" s="201"/>
      <c r="B29" s="201"/>
      <c r="C29" s="12" t="s">
        <v>39</v>
      </c>
      <c r="D29" s="24" t="s">
        <v>2544</v>
      </c>
      <c r="E29" s="201"/>
      <c r="F29" s="201"/>
      <c r="G29" s="202"/>
      <c r="H29" s="202"/>
      <c r="I29" s="207"/>
      <c r="J29" s="207"/>
      <c r="K29" s="24" t="s">
        <v>4406</v>
      </c>
      <c r="L29" s="201"/>
      <c r="M29" s="524"/>
      <c r="N29" s="180"/>
      <c r="O29" s="188"/>
      <c r="P29" s="201"/>
      <c r="Q29" s="202"/>
      <c r="R29" s="202"/>
      <c r="S29" s="201"/>
    </row>
    <row r="30" spans="1:19" ht="24">
      <c r="A30" s="201"/>
      <c r="B30" s="201"/>
      <c r="C30" s="12" t="s">
        <v>33</v>
      </c>
      <c r="D30" s="24" t="s">
        <v>4407</v>
      </c>
      <c r="E30" s="201"/>
      <c r="F30" s="201"/>
      <c r="G30" s="202"/>
      <c r="H30" s="202"/>
      <c r="I30" s="207"/>
      <c r="J30" s="207"/>
      <c r="K30" s="24" t="s">
        <v>4408</v>
      </c>
      <c r="L30" s="201"/>
      <c r="M30" s="195"/>
      <c r="N30" s="181"/>
      <c r="O30" s="188"/>
      <c r="P30" s="201"/>
      <c r="Q30" s="202"/>
      <c r="R30" s="202"/>
      <c r="S30" s="201"/>
    </row>
    <row r="31" spans="1:19" ht="36">
      <c r="A31" s="276">
        <v>7</v>
      </c>
      <c r="B31" s="220" t="s">
        <v>4319</v>
      </c>
      <c r="C31" s="27" t="s">
        <v>22</v>
      </c>
      <c r="D31" s="24" t="s">
        <v>1401</v>
      </c>
      <c r="E31" s="278">
        <v>455.41</v>
      </c>
      <c r="F31" s="220" t="s">
        <v>4409</v>
      </c>
      <c r="G31" s="224" t="s">
        <v>4410</v>
      </c>
      <c r="H31" s="21" t="s">
        <v>4160</v>
      </c>
      <c r="I31" s="208" t="s">
        <v>4465</v>
      </c>
      <c r="J31" s="208">
        <v>3699533.95</v>
      </c>
      <c r="K31" s="24" t="s">
        <v>4411</v>
      </c>
      <c r="L31" s="453" t="s">
        <v>4412</v>
      </c>
      <c r="M31" s="523" t="s">
        <v>950</v>
      </c>
      <c r="N31" s="253">
        <v>381.124162</v>
      </c>
      <c r="O31" s="220"/>
      <c r="P31" s="220">
        <v>185</v>
      </c>
      <c r="Q31" s="220"/>
      <c r="R31" s="220"/>
      <c r="S31" s="220"/>
    </row>
    <row r="32" spans="1:19" ht="36">
      <c r="A32" s="276"/>
      <c r="B32" s="183"/>
      <c r="C32" s="28" t="s">
        <v>41</v>
      </c>
      <c r="D32" s="24" t="s">
        <v>42</v>
      </c>
      <c r="E32" s="183"/>
      <c r="F32" s="183"/>
      <c r="G32" s="225"/>
      <c r="H32" s="220" t="s">
        <v>4161</v>
      </c>
      <c r="I32" s="210"/>
      <c r="J32" s="210"/>
      <c r="K32" s="41" t="s">
        <v>4413</v>
      </c>
      <c r="L32" s="407"/>
      <c r="M32" s="524"/>
      <c r="N32" s="253"/>
      <c r="O32" s="183"/>
      <c r="P32" s="183"/>
      <c r="Q32" s="183"/>
      <c r="R32" s="183"/>
      <c r="S32" s="183"/>
    </row>
    <row r="33" spans="1:19" ht="36">
      <c r="A33" s="276"/>
      <c r="B33" s="183"/>
      <c r="C33" s="29" t="s">
        <v>39</v>
      </c>
      <c r="D33" s="23" t="s">
        <v>4414</v>
      </c>
      <c r="E33" s="183"/>
      <c r="F33" s="183"/>
      <c r="G33" s="225"/>
      <c r="H33" s="183"/>
      <c r="I33" s="210"/>
      <c r="J33" s="210"/>
      <c r="K33" s="24" t="s">
        <v>4415</v>
      </c>
      <c r="L33" s="407"/>
      <c r="M33" s="524"/>
      <c r="N33" s="253"/>
      <c r="O33" s="183"/>
      <c r="P33" s="183"/>
      <c r="Q33" s="183"/>
      <c r="R33" s="183"/>
      <c r="S33" s="183"/>
    </row>
    <row r="34" spans="1:19" ht="36">
      <c r="A34" s="277"/>
      <c r="B34" s="184"/>
      <c r="C34" s="12" t="s">
        <v>33</v>
      </c>
      <c r="D34" s="24" t="s">
        <v>4416</v>
      </c>
      <c r="E34" s="184"/>
      <c r="F34" s="184"/>
      <c r="G34" s="226"/>
      <c r="H34" s="184"/>
      <c r="I34" s="209"/>
      <c r="J34" s="209"/>
      <c r="K34" s="26" t="s">
        <v>4417</v>
      </c>
      <c r="L34" s="408"/>
      <c r="M34" s="195"/>
      <c r="N34" s="253"/>
      <c r="O34" s="184"/>
      <c r="P34" s="184"/>
      <c r="Q34" s="184"/>
      <c r="R34" s="184"/>
      <c r="S34" s="184"/>
    </row>
    <row r="35" spans="1:19" ht="36">
      <c r="A35" s="220">
        <v>8</v>
      </c>
      <c r="B35" s="201" t="s">
        <v>4322</v>
      </c>
      <c r="C35" s="12" t="s">
        <v>22</v>
      </c>
      <c r="D35" s="24" t="s">
        <v>3566</v>
      </c>
      <c r="E35" s="403">
        <v>523.1</v>
      </c>
      <c r="F35" s="201" t="s">
        <v>4418</v>
      </c>
      <c r="G35" s="515" t="s">
        <v>4419</v>
      </c>
      <c r="H35" s="152" t="s">
        <v>4420</v>
      </c>
      <c r="I35" s="207">
        <v>4458186.36</v>
      </c>
      <c r="J35" s="207">
        <v>4321139.92</v>
      </c>
      <c r="K35" s="24" t="s">
        <v>4421</v>
      </c>
      <c r="L35" s="201" t="s">
        <v>4422</v>
      </c>
      <c r="M35" s="523" t="s">
        <v>950</v>
      </c>
      <c r="N35" s="201">
        <v>260.4386</v>
      </c>
      <c r="O35" s="366"/>
      <c r="P35" s="201">
        <v>239</v>
      </c>
      <c r="Q35" s="201"/>
      <c r="R35" s="201"/>
      <c r="S35" s="201"/>
    </row>
    <row r="36" spans="1:19" ht="36">
      <c r="A36" s="183"/>
      <c r="B36" s="201"/>
      <c r="C36" s="12" t="s">
        <v>33</v>
      </c>
      <c r="D36" s="24" t="s">
        <v>4423</v>
      </c>
      <c r="E36" s="201"/>
      <c r="F36" s="201"/>
      <c r="G36" s="412"/>
      <c r="H36" s="202" t="s">
        <v>4424</v>
      </c>
      <c r="I36" s="207"/>
      <c r="J36" s="207"/>
      <c r="K36" s="41" t="s">
        <v>4425</v>
      </c>
      <c r="L36" s="201"/>
      <c r="M36" s="524"/>
      <c r="N36" s="201"/>
      <c r="O36" s="366"/>
      <c r="P36" s="201"/>
      <c r="Q36" s="201"/>
      <c r="R36" s="201"/>
      <c r="S36" s="201"/>
    </row>
    <row r="37" spans="1:19" ht="24">
      <c r="A37" s="183"/>
      <c r="B37" s="201"/>
      <c r="C37" s="12" t="s">
        <v>39</v>
      </c>
      <c r="D37" s="24" t="s">
        <v>4426</v>
      </c>
      <c r="E37" s="201"/>
      <c r="F37" s="201"/>
      <c r="G37" s="412"/>
      <c r="H37" s="202"/>
      <c r="I37" s="207"/>
      <c r="J37" s="207"/>
      <c r="K37" s="24" t="s">
        <v>4427</v>
      </c>
      <c r="L37" s="201"/>
      <c r="M37" s="524"/>
      <c r="N37" s="201"/>
      <c r="O37" s="366"/>
      <c r="P37" s="201"/>
      <c r="Q37" s="201"/>
      <c r="R37" s="201"/>
      <c r="S37" s="201"/>
    </row>
    <row r="38" spans="1:19" ht="24">
      <c r="A38" s="184"/>
      <c r="B38" s="201"/>
      <c r="C38" s="12" t="s">
        <v>41</v>
      </c>
      <c r="D38" s="24" t="s">
        <v>42</v>
      </c>
      <c r="E38" s="201"/>
      <c r="F38" s="201"/>
      <c r="G38" s="412"/>
      <c r="H38" s="202"/>
      <c r="I38" s="207"/>
      <c r="J38" s="207"/>
      <c r="K38" s="26" t="s">
        <v>4428</v>
      </c>
      <c r="L38" s="201"/>
      <c r="M38" s="195"/>
      <c r="N38" s="201"/>
      <c r="O38" s="366"/>
      <c r="P38" s="201"/>
      <c r="Q38" s="201"/>
      <c r="R38" s="201"/>
      <c r="S38" s="201"/>
    </row>
    <row r="39" spans="1:19" ht="36">
      <c r="A39" s="220"/>
      <c r="B39" s="201" t="s">
        <v>4429</v>
      </c>
      <c r="C39" s="27" t="s">
        <v>22</v>
      </c>
      <c r="D39" s="33" t="s">
        <v>2996</v>
      </c>
      <c r="E39" s="525">
        <v>17544.2</v>
      </c>
      <c r="F39" s="404" t="s">
        <v>4430</v>
      </c>
      <c r="G39" s="526" t="s">
        <v>4431</v>
      </c>
      <c r="H39" s="151" t="s">
        <v>4432</v>
      </c>
      <c r="I39" s="207">
        <v>70178120.71</v>
      </c>
      <c r="J39" s="516">
        <v>67776227.11</v>
      </c>
      <c r="K39" s="30" t="s">
        <v>4433</v>
      </c>
      <c r="L39" s="397" t="s">
        <v>28</v>
      </c>
      <c r="M39" s="515" t="s">
        <v>950</v>
      </c>
      <c r="N39" s="517">
        <v>6277.79</v>
      </c>
      <c r="O39" s="520"/>
      <c r="P39" s="397">
        <v>629</v>
      </c>
      <c r="Q39" s="397"/>
      <c r="R39" s="397"/>
      <c r="S39" s="397" t="s">
        <v>4434</v>
      </c>
    </row>
    <row r="40" spans="1:19" ht="36">
      <c r="A40" s="183"/>
      <c r="B40" s="201"/>
      <c r="C40" s="27" t="s">
        <v>2286</v>
      </c>
      <c r="D40" s="33" t="s">
        <v>42</v>
      </c>
      <c r="E40" s="397"/>
      <c r="F40" s="397"/>
      <c r="G40" s="527"/>
      <c r="H40" s="198" t="s">
        <v>4435</v>
      </c>
      <c r="I40" s="207"/>
      <c r="J40" s="516"/>
      <c r="K40" s="30" t="s">
        <v>4436</v>
      </c>
      <c r="L40" s="397"/>
      <c r="M40" s="412"/>
      <c r="N40" s="518"/>
      <c r="O40" s="521"/>
      <c r="P40" s="397"/>
      <c r="Q40" s="397"/>
      <c r="R40" s="397"/>
      <c r="S40" s="397"/>
    </row>
    <row r="41" spans="1:19" ht="48">
      <c r="A41" s="183"/>
      <c r="B41" s="201"/>
      <c r="C41" s="28" t="s">
        <v>41</v>
      </c>
      <c r="D41" s="33" t="s">
        <v>2997</v>
      </c>
      <c r="E41" s="397"/>
      <c r="F41" s="397"/>
      <c r="G41" s="527"/>
      <c r="H41" s="198"/>
      <c r="I41" s="207"/>
      <c r="J41" s="516"/>
      <c r="K41" s="33" t="s">
        <v>4437</v>
      </c>
      <c r="L41" s="397"/>
      <c r="M41" s="412"/>
      <c r="N41" s="518"/>
      <c r="O41" s="521"/>
      <c r="P41" s="397"/>
      <c r="Q41" s="397"/>
      <c r="R41" s="397"/>
      <c r="S41" s="397"/>
    </row>
    <row r="42" spans="1:19" ht="24">
      <c r="A42" s="183"/>
      <c r="B42" s="201"/>
      <c r="C42" s="29" t="s">
        <v>39</v>
      </c>
      <c r="D42" s="155" t="s">
        <v>1291</v>
      </c>
      <c r="E42" s="397"/>
      <c r="F42" s="397"/>
      <c r="G42" s="527"/>
      <c r="H42" s="198"/>
      <c r="I42" s="207"/>
      <c r="J42" s="420">
        <v>8220000</v>
      </c>
      <c r="K42" s="515" t="s">
        <v>4438</v>
      </c>
      <c r="L42" s="397"/>
      <c r="M42" s="412"/>
      <c r="N42" s="518"/>
      <c r="O42" s="521"/>
      <c r="P42" s="397"/>
      <c r="Q42" s="397"/>
      <c r="R42" s="397"/>
      <c r="S42" s="397"/>
    </row>
    <row r="43" spans="1:19" ht="24">
      <c r="A43" s="184"/>
      <c r="B43" s="201"/>
      <c r="C43" s="12" t="s">
        <v>33</v>
      </c>
      <c r="D43" s="24" t="s">
        <v>3576</v>
      </c>
      <c r="E43" s="435"/>
      <c r="F43" s="397"/>
      <c r="G43" s="527"/>
      <c r="H43" s="198"/>
      <c r="I43" s="207"/>
      <c r="J43" s="514"/>
      <c r="K43" s="432"/>
      <c r="L43" s="398"/>
      <c r="M43" s="432"/>
      <c r="N43" s="519"/>
      <c r="O43" s="522"/>
      <c r="P43" s="398"/>
      <c r="Q43" s="398"/>
      <c r="R43" s="398"/>
      <c r="S43" s="398"/>
    </row>
    <row r="44" spans="1:19" ht="33.75" customHeight="1">
      <c r="A44" s="188" t="s">
        <v>1921</v>
      </c>
      <c r="B44" s="165"/>
      <c r="C44" s="165"/>
      <c r="D44" s="188"/>
      <c r="E44" s="38">
        <f>SUM(E4:E42)</f>
        <v>105989.55</v>
      </c>
      <c r="F44" s="37"/>
      <c r="G44" s="36"/>
      <c r="H44" s="36"/>
      <c r="I44" s="38">
        <f>SUM(I4:I42)</f>
        <v>120099735.07</v>
      </c>
      <c r="J44" s="38">
        <f>SUM(J4:J42)</f>
        <v>143676616.86</v>
      </c>
      <c r="K44" s="38"/>
      <c r="L44" s="38"/>
      <c r="M44" s="38"/>
      <c r="N44" s="38">
        <f>SUM(N4:N42)</f>
        <v>39451.442762</v>
      </c>
      <c r="O44" s="36"/>
      <c r="P44" s="36"/>
      <c r="Q44" s="37"/>
      <c r="R44" s="36"/>
      <c r="S44" s="37"/>
    </row>
    <row r="45" spans="1:19" ht="15">
      <c r="A45" s="513" t="s">
        <v>4440</v>
      </c>
      <c r="B45" s="513"/>
      <c r="C45" s="513"/>
      <c r="D45" s="513"/>
      <c r="E45" s="513"/>
      <c r="F45" s="513"/>
      <c r="G45" s="513"/>
      <c r="H45" s="513"/>
      <c r="I45" s="513"/>
      <c r="J45" s="513"/>
      <c r="K45" s="513"/>
      <c r="L45" s="513"/>
      <c r="M45" s="513"/>
      <c r="N45" s="513"/>
      <c r="O45" s="513"/>
      <c r="P45" s="513"/>
      <c r="Q45" s="513"/>
      <c r="R45" s="513"/>
      <c r="S45" s="513"/>
    </row>
  </sheetData>
  <sheetProtection/>
  <mergeCells count="167">
    <mergeCell ref="A1:S1"/>
    <mergeCell ref="A2:A3"/>
    <mergeCell ref="B2:B3"/>
    <mergeCell ref="C2:D3"/>
    <mergeCell ref="E2:E3"/>
    <mergeCell ref="F2:F3"/>
    <mergeCell ref="G2:G3"/>
    <mergeCell ref="H2:H3"/>
    <mergeCell ref="K2:K3"/>
    <mergeCell ref="L2:L3"/>
    <mergeCell ref="M2:N2"/>
    <mergeCell ref="O2:O3"/>
    <mergeCell ref="P2:P3"/>
    <mergeCell ref="Q2:S2"/>
    <mergeCell ref="A4:A7"/>
    <mergeCell ref="B4:B7"/>
    <mergeCell ref="E4:E7"/>
    <mergeCell ref="F4:F7"/>
    <mergeCell ref="G4:G7"/>
    <mergeCell ref="I4:I7"/>
    <mergeCell ref="J4:J7"/>
    <mergeCell ref="L4:L7"/>
    <mergeCell ref="M4:M7"/>
    <mergeCell ref="N4:N7"/>
    <mergeCell ref="O4:O7"/>
    <mergeCell ref="P4:P7"/>
    <mergeCell ref="Q4:Q7"/>
    <mergeCell ref="R4:R7"/>
    <mergeCell ref="S4:S7"/>
    <mergeCell ref="H5:H7"/>
    <mergeCell ref="A8:A11"/>
    <mergeCell ref="B8:B11"/>
    <mergeCell ref="E8:E11"/>
    <mergeCell ref="F8:F11"/>
    <mergeCell ref="G8:G11"/>
    <mergeCell ref="I8:I11"/>
    <mergeCell ref="J8:J11"/>
    <mergeCell ref="L8:L11"/>
    <mergeCell ref="M8:M11"/>
    <mergeCell ref="N8:N11"/>
    <mergeCell ref="O8:O11"/>
    <mergeCell ref="P8:P11"/>
    <mergeCell ref="Q8:Q11"/>
    <mergeCell ref="R8:R11"/>
    <mergeCell ref="S8:S11"/>
    <mergeCell ref="H9:H11"/>
    <mergeCell ref="A12:A16"/>
    <mergeCell ref="B12:B16"/>
    <mergeCell ref="E12:E16"/>
    <mergeCell ref="F12:F16"/>
    <mergeCell ref="G12:G16"/>
    <mergeCell ref="I12:I16"/>
    <mergeCell ref="J12:J16"/>
    <mergeCell ref="L12:L16"/>
    <mergeCell ref="M12:M16"/>
    <mergeCell ref="N12:N16"/>
    <mergeCell ref="O12:O16"/>
    <mergeCell ref="P12:P16"/>
    <mergeCell ref="Q12:Q16"/>
    <mergeCell ref="R12:R16"/>
    <mergeCell ref="S12:S16"/>
    <mergeCell ref="H13:H16"/>
    <mergeCell ref="K15:K16"/>
    <mergeCell ref="A17:A21"/>
    <mergeCell ref="B17:B21"/>
    <mergeCell ref="E17:E21"/>
    <mergeCell ref="F17:F21"/>
    <mergeCell ref="G17:G21"/>
    <mergeCell ref="H17:H18"/>
    <mergeCell ref="I17:I21"/>
    <mergeCell ref="J17:J21"/>
    <mergeCell ref="L17:L21"/>
    <mergeCell ref="M17:M21"/>
    <mergeCell ref="N17:N21"/>
    <mergeCell ref="H19:H21"/>
    <mergeCell ref="O17:O21"/>
    <mergeCell ref="P17:P21"/>
    <mergeCell ref="Q17:Q21"/>
    <mergeCell ref="R17:R21"/>
    <mergeCell ref="S17:S21"/>
    <mergeCell ref="K18:K19"/>
    <mergeCell ref="M22:M26"/>
    <mergeCell ref="N22:N26"/>
    <mergeCell ref="A22:A26"/>
    <mergeCell ref="B22:B26"/>
    <mergeCell ref="E22:E26"/>
    <mergeCell ref="F22:F26"/>
    <mergeCell ref="G22:G26"/>
    <mergeCell ref="H22:H23"/>
    <mergeCell ref="O22:O26"/>
    <mergeCell ref="P22:P26"/>
    <mergeCell ref="Q22:Q26"/>
    <mergeCell ref="R22:R26"/>
    <mergeCell ref="S22:S26"/>
    <mergeCell ref="H24:H26"/>
    <mergeCell ref="I22:I26"/>
    <mergeCell ref="J22:J26"/>
    <mergeCell ref="K22:K23"/>
    <mergeCell ref="L22:L26"/>
    <mergeCell ref="A27:A30"/>
    <mergeCell ref="B27:B30"/>
    <mergeCell ref="E27:E30"/>
    <mergeCell ref="F27:F30"/>
    <mergeCell ref="G27:G30"/>
    <mergeCell ref="I27:I30"/>
    <mergeCell ref="J27:J30"/>
    <mergeCell ref="L27:L30"/>
    <mergeCell ref="M27:M30"/>
    <mergeCell ref="N27:N30"/>
    <mergeCell ref="O27:O30"/>
    <mergeCell ref="P27:P30"/>
    <mergeCell ref="Q27:Q30"/>
    <mergeCell ref="R27:R30"/>
    <mergeCell ref="S27:S30"/>
    <mergeCell ref="H28:H30"/>
    <mergeCell ref="A31:A34"/>
    <mergeCell ref="B31:B34"/>
    <mergeCell ref="E31:E34"/>
    <mergeCell ref="F31:F34"/>
    <mergeCell ref="G31:G34"/>
    <mergeCell ref="I31:I34"/>
    <mergeCell ref="J31:J34"/>
    <mergeCell ref="L31:L34"/>
    <mergeCell ref="M31:M34"/>
    <mergeCell ref="N31:N34"/>
    <mergeCell ref="O31:O34"/>
    <mergeCell ref="P31:P34"/>
    <mergeCell ref="Q31:Q34"/>
    <mergeCell ref="R31:R34"/>
    <mergeCell ref="S31:S34"/>
    <mergeCell ref="H32:H34"/>
    <mergeCell ref="A35:A38"/>
    <mergeCell ref="B35:B38"/>
    <mergeCell ref="E35:E38"/>
    <mergeCell ref="F35:F38"/>
    <mergeCell ref="G35:G38"/>
    <mergeCell ref="I35:I38"/>
    <mergeCell ref="S35:S38"/>
    <mergeCell ref="H36:H38"/>
    <mergeCell ref="A39:A43"/>
    <mergeCell ref="B39:B43"/>
    <mergeCell ref="E39:E43"/>
    <mergeCell ref="F39:F43"/>
    <mergeCell ref="G39:G43"/>
    <mergeCell ref="I39:I43"/>
    <mergeCell ref="J35:J38"/>
    <mergeCell ref="L35:L38"/>
    <mergeCell ref="M39:M43"/>
    <mergeCell ref="N39:N43"/>
    <mergeCell ref="O39:O43"/>
    <mergeCell ref="P39:P43"/>
    <mergeCell ref="Q35:Q38"/>
    <mergeCell ref="R35:R38"/>
    <mergeCell ref="M35:M38"/>
    <mergeCell ref="N35:N38"/>
    <mergeCell ref="O35:O38"/>
    <mergeCell ref="P35:P38"/>
    <mergeCell ref="A44:D44"/>
    <mergeCell ref="A45:S45"/>
    <mergeCell ref="Q39:Q43"/>
    <mergeCell ref="R39:R43"/>
    <mergeCell ref="S39:S43"/>
    <mergeCell ref="H40:H43"/>
    <mergeCell ref="J42:J43"/>
    <mergeCell ref="K42:K43"/>
    <mergeCell ref="J39:J41"/>
    <mergeCell ref="L39:L43"/>
  </mergeCells>
  <printOptions/>
  <pageMargins left="0.31496062992125984" right="0.31496062992125984" top="0.7480314960629921" bottom="0.7480314960629921" header="0.31496062992125984" footer="0.31496062992125984"/>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tabColor rgb="FFC00000"/>
  </sheetPr>
  <dimension ref="A1:H76"/>
  <sheetViews>
    <sheetView tabSelected="1" zoomScalePageLayoutView="0" workbookViewId="0" topLeftCell="A51">
      <selection activeCell="G51" sqref="G51:G55"/>
    </sheetView>
  </sheetViews>
  <sheetFormatPr defaultColWidth="9.00390625" defaultRowHeight="13.5"/>
  <cols>
    <col min="1" max="2" width="9.00390625" style="136" customWidth="1"/>
    <col min="3" max="3" width="11.25390625" style="136" customWidth="1"/>
    <col min="4" max="4" width="36.50390625" style="136" customWidth="1"/>
    <col min="5" max="5" width="10.125" style="136" bestFit="1" customWidth="1"/>
    <col min="6" max="6" width="23.125" style="136" customWidth="1"/>
    <col min="7" max="7" width="21.50390625" style="136" customWidth="1"/>
    <col min="8" max="8" width="9.00390625" style="136" customWidth="1"/>
  </cols>
  <sheetData>
    <row r="1" spans="1:8" ht="34.5" customHeight="1">
      <c r="A1" s="553" t="s">
        <v>4483</v>
      </c>
      <c r="B1" s="554"/>
      <c r="C1" s="554"/>
      <c r="D1" s="554"/>
      <c r="E1" s="554"/>
      <c r="F1" s="554"/>
      <c r="G1" s="554"/>
      <c r="H1" s="554"/>
    </row>
    <row r="2" spans="1:8" ht="37.5" customHeight="1">
      <c r="A2" s="160" t="s">
        <v>1</v>
      </c>
      <c r="B2" s="160" t="s">
        <v>2</v>
      </c>
      <c r="C2" s="550" t="s">
        <v>3</v>
      </c>
      <c r="D2" s="550"/>
      <c r="E2" s="160" t="s">
        <v>4466</v>
      </c>
      <c r="F2" s="160" t="s">
        <v>6</v>
      </c>
      <c r="G2" s="156" t="s">
        <v>12</v>
      </c>
      <c r="H2" s="160" t="s">
        <v>2764</v>
      </c>
    </row>
    <row r="3" spans="1:8" ht="37.5" customHeight="1">
      <c r="A3" s="446" t="s">
        <v>3607</v>
      </c>
      <c r="B3" s="446"/>
      <c r="C3" s="446"/>
      <c r="D3" s="446"/>
      <c r="E3" s="446"/>
      <c r="F3" s="446"/>
      <c r="G3" s="446"/>
      <c r="H3" s="446"/>
    </row>
    <row r="4" spans="1:8" ht="40.5" customHeight="1">
      <c r="A4" s="183">
        <v>1</v>
      </c>
      <c r="B4" s="183" t="s">
        <v>4467</v>
      </c>
      <c r="C4" s="6" t="s">
        <v>22</v>
      </c>
      <c r="D4" s="137" t="s">
        <v>3566</v>
      </c>
      <c r="E4" s="183">
        <v>1921.28</v>
      </c>
      <c r="F4" s="183" t="s">
        <v>4468</v>
      </c>
      <c r="G4" s="551" t="s">
        <v>4491</v>
      </c>
      <c r="H4" s="183"/>
    </row>
    <row r="5" spans="1:8" ht="40.5" customHeight="1">
      <c r="A5" s="183"/>
      <c r="B5" s="183"/>
      <c r="C5" s="12" t="s">
        <v>2286</v>
      </c>
      <c r="D5" s="157" t="s">
        <v>4131</v>
      </c>
      <c r="E5" s="183"/>
      <c r="F5" s="183"/>
      <c r="G5" s="551"/>
      <c r="H5" s="183"/>
    </row>
    <row r="6" spans="1:8" ht="40.5" customHeight="1">
      <c r="A6" s="183"/>
      <c r="B6" s="183"/>
      <c r="C6" s="12" t="s">
        <v>41</v>
      </c>
      <c r="D6" s="157" t="s">
        <v>42</v>
      </c>
      <c r="E6" s="183"/>
      <c r="F6" s="183"/>
      <c r="G6" s="551"/>
      <c r="H6" s="183"/>
    </row>
    <row r="7" spans="1:8" ht="40.5" customHeight="1">
      <c r="A7" s="183"/>
      <c r="B7" s="183"/>
      <c r="C7" s="12" t="s">
        <v>39</v>
      </c>
      <c r="D7" s="157" t="s">
        <v>40</v>
      </c>
      <c r="E7" s="183"/>
      <c r="F7" s="183"/>
      <c r="G7" s="551"/>
      <c r="H7" s="183"/>
    </row>
    <row r="8" spans="1:8" ht="40.5" customHeight="1">
      <c r="A8" s="184"/>
      <c r="B8" s="184"/>
      <c r="C8" s="12" t="s">
        <v>33</v>
      </c>
      <c r="D8" s="157" t="s">
        <v>2431</v>
      </c>
      <c r="E8" s="184"/>
      <c r="F8" s="184"/>
      <c r="G8" s="551"/>
      <c r="H8" s="184"/>
    </row>
    <row r="9" spans="1:8" ht="42" customHeight="1">
      <c r="A9" s="555">
        <v>2</v>
      </c>
      <c r="B9" s="220" t="s">
        <v>4172</v>
      </c>
      <c r="C9" s="27" t="s">
        <v>22</v>
      </c>
      <c r="D9" s="12" t="s">
        <v>3566</v>
      </c>
      <c r="E9" s="278">
        <v>5213.12</v>
      </c>
      <c r="F9" s="220" t="s">
        <v>4469</v>
      </c>
      <c r="G9" s="552" t="s">
        <v>4488</v>
      </c>
      <c r="H9" s="220"/>
    </row>
    <row r="10" spans="1:8" ht="42" customHeight="1">
      <c r="A10" s="276"/>
      <c r="B10" s="183"/>
      <c r="C10" s="28" t="s">
        <v>41</v>
      </c>
      <c r="D10" s="12" t="s">
        <v>4148</v>
      </c>
      <c r="E10" s="556"/>
      <c r="F10" s="183"/>
      <c r="G10" s="552"/>
      <c r="H10" s="183"/>
    </row>
    <row r="11" spans="1:8" ht="42" customHeight="1">
      <c r="A11" s="276"/>
      <c r="B11" s="183"/>
      <c r="C11" s="29" t="s">
        <v>39</v>
      </c>
      <c r="D11" s="12" t="s">
        <v>40</v>
      </c>
      <c r="E11" s="556"/>
      <c r="F11" s="183"/>
      <c r="G11" s="552"/>
      <c r="H11" s="183"/>
    </row>
    <row r="12" spans="1:8" ht="42" customHeight="1">
      <c r="A12" s="277"/>
      <c r="B12" s="184"/>
      <c r="C12" s="12" t="s">
        <v>33</v>
      </c>
      <c r="D12" s="12" t="s">
        <v>4173</v>
      </c>
      <c r="E12" s="557"/>
      <c r="F12" s="184"/>
      <c r="G12" s="552"/>
      <c r="H12" s="184"/>
    </row>
    <row r="13" spans="1:8" ht="39.75" customHeight="1">
      <c r="A13" s="555">
        <v>3</v>
      </c>
      <c r="B13" s="220" t="s">
        <v>4470</v>
      </c>
      <c r="C13" s="27" t="s">
        <v>22</v>
      </c>
      <c r="D13" s="12" t="s">
        <v>3566</v>
      </c>
      <c r="E13" s="278">
        <v>510.34</v>
      </c>
      <c r="F13" s="220" t="s">
        <v>4471</v>
      </c>
      <c r="G13" s="220" t="s">
        <v>4489</v>
      </c>
      <c r="H13" s="220"/>
    </row>
    <row r="14" spans="1:8" ht="39.75" customHeight="1">
      <c r="A14" s="276"/>
      <c r="B14" s="183"/>
      <c r="C14" s="28" t="s">
        <v>41</v>
      </c>
      <c r="D14" s="12" t="s">
        <v>4148</v>
      </c>
      <c r="E14" s="556"/>
      <c r="F14" s="183"/>
      <c r="G14" s="183"/>
      <c r="H14" s="183"/>
    </row>
    <row r="15" spans="1:8" ht="39.75" customHeight="1">
      <c r="A15" s="276"/>
      <c r="B15" s="183"/>
      <c r="C15" s="29" t="s">
        <v>39</v>
      </c>
      <c r="D15" s="12" t="s">
        <v>40</v>
      </c>
      <c r="E15" s="556"/>
      <c r="F15" s="183"/>
      <c r="G15" s="183"/>
      <c r="H15" s="183"/>
    </row>
    <row r="16" spans="1:8" ht="39.75" customHeight="1">
      <c r="A16" s="277"/>
      <c r="B16" s="184"/>
      <c r="C16" s="12" t="s">
        <v>33</v>
      </c>
      <c r="D16" s="12" t="s">
        <v>4472</v>
      </c>
      <c r="E16" s="557"/>
      <c r="F16" s="184"/>
      <c r="G16" s="184"/>
      <c r="H16" s="184"/>
    </row>
    <row r="17" spans="1:8" ht="39.75" customHeight="1">
      <c r="A17" s="555">
        <v>4</v>
      </c>
      <c r="B17" s="220" t="s">
        <v>4477</v>
      </c>
      <c r="C17" s="75" t="s">
        <v>22</v>
      </c>
      <c r="D17" s="76" t="s">
        <v>1728</v>
      </c>
      <c r="E17" s="278">
        <v>1517.88</v>
      </c>
      <c r="F17" s="220" t="s">
        <v>4478</v>
      </c>
      <c r="G17" s="220" t="s">
        <v>4497</v>
      </c>
      <c r="H17" s="220"/>
    </row>
    <row r="18" spans="1:8" ht="39.75" customHeight="1">
      <c r="A18" s="276"/>
      <c r="B18" s="183"/>
      <c r="C18" s="75" t="s">
        <v>41</v>
      </c>
      <c r="D18" s="76" t="s">
        <v>4464</v>
      </c>
      <c r="E18" s="556"/>
      <c r="F18" s="183"/>
      <c r="G18" s="183"/>
      <c r="H18" s="183"/>
    </row>
    <row r="19" spans="1:8" ht="39.75" customHeight="1">
      <c r="A19" s="276"/>
      <c r="B19" s="183"/>
      <c r="C19" s="75" t="s">
        <v>39</v>
      </c>
      <c r="D19" s="76" t="s">
        <v>1291</v>
      </c>
      <c r="E19" s="556"/>
      <c r="F19" s="183"/>
      <c r="G19" s="183"/>
      <c r="H19" s="183"/>
    </row>
    <row r="20" spans="1:8" ht="39.75" customHeight="1">
      <c r="A20" s="277"/>
      <c r="B20" s="184"/>
      <c r="C20" s="75" t="s">
        <v>33</v>
      </c>
      <c r="D20" s="76" t="s">
        <v>1383</v>
      </c>
      <c r="E20" s="557"/>
      <c r="F20" s="184"/>
      <c r="G20" s="184"/>
      <c r="H20" s="184"/>
    </row>
    <row r="21" spans="1:8" ht="39.75" customHeight="1">
      <c r="A21" s="555">
        <v>5</v>
      </c>
      <c r="B21" s="220" t="s">
        <v>4494</v>
      </c>
      <c r="C21" s="161" t="s">
        <v>22</v>
      </c>
      <c r="D21" s="162" t="s">
        <v>4485</v>
      </c>
      <c r="E21" s="278">
        <v>3239</v>
      </c>
      <c r="F21" s="220" t="s">
        <v>4495</v>
      </c>
      <c r="G21" s="220" t="s">
        <v>4496</v>
      </c>
      <c r="H21" s="220"/>
    </row>
    <row r="22" spans="1:8" ht="39.75" customHeight="1">
      <c r="A22" s="276"/>
      <c r="B22" s="183"/>
      <c r="C22" s="161" t="s">
        <v>41</v>
      </c>
      <c r="D22" s="162" t="s">
        <v>4484</v>
      </c>
      <c r="E22" s="556"/>
      <c r="F22" s="183"/>
      <c r="G22" s="183"/>
      <c r="H22" s="183"/>
    </row>
    <row r="23" spans="1:8" ht="39.75" customHeight="1">
      <c r="A23" s="276"/>
      <c r="B23" s="183"/>
      <c r="C23" s="161" t="s">
        <v>39</v>
      </c>
      <c r="D23" s="162" t="s">
        <v>4486</v>
      </c>
      <c r="E23" s="556"/>
      <c r="F23" s="183"/>
      <c r="G23" s="183"/>
      <c r="H23" s="183"/>
    </row>
    <row r="24" spans="1:8" ht="39.75" customHeight="1">
      <c r="A24" s="277"/>
      <c r="B24" s="184"/>
      <c r="C24" s="161" t="s">
        <v>33</v>
      </c>
      <c r="D24" s="162" t="s">
        <v>4484</v>
      </c>
      <c r="E24" s="557"/>
      <c r="F24" s="184"/>
      <c r="G24" s="184"/>
      <c r="H24" s="184"/>
    </row>
    <row r="25" spans="1:8" ht="36.75" customHeight="1">
      <c r="A25" s="221" t="s">
        <v>3611</v>
      </c>
      <c r="B25" s="222"/>
      <c r="C25" s="222"/>
      <c r="D25" s="223"/>
      <c r="E25" s="51">
        <f>SUM(E4:E24)</f>
        <v>12401.619999999999</v>
      </c>
      <c r="F25" s="51"/>
      <c r="G25" s="51"/>
      <c r="H25" s="12"/>
    </row>
    <row r="26" spans="1:8" ht="36.75" customHeight="1">
      <c r="A26" s="253" t="s">
        <v>376</v>
      </c>
      <c r="B26" s="253"/>
      <c r="C26" s="253"/>
      <c r="D26" s="253"/>
      <c r="E26" s="253"/>
      <c r="F26" s="253"/>
      <c r="G26" s="253"/>
      <c r="H26" s="253"/>
    </row>
    <row r="27" spans="1:8" ht="39" customHeight="1">
      <c r="A27" s="220">
        <v>6</v>
      </c>
      <c r="B27" s="201" t="s">
        <v>2771</v>
      </c>
      <c r="C27" s="12" t="s">
        <v>22</v>
      </c>
      <c r="D27" s="12" t="s">
        <v>1487</v>
      </c>
      <c r="E27" s="201">
        <v>12875.4</v>
      </c>
      <c r="F27" s="453" t="s">
        <v>4132</v>
      </c>
      <c r="G27" s="425" t="s">
        <v>4481</v>
      </c>
      <c r="H27" s="220"/>
    </row>
    <row r="28" spans="1:8" ht="39" customHeight="1">
      <c r="A28" s="183"/>
      <c r="B28" s="201"/>
      <c r="C28" s="12" t="s">
        <v>2286</v>
      </c>
      <c r="D28" s="12" t="s">
        <v>3965</v>
      </c>
      <c r="E28" s="201"/>
      <c r="F28" s="407"/>
      <c r="G28" s="183"/>
      <c r="H28" s="183"/>
    </row>
    <row r="29" spans="1:8" ht="39" customHeight="1">
      <c r="A29" s="183"/>
      <c r="B29" s="201"/>
      <c r="C29" s="12" t="s">
        <v>41</v>
      </c>
      <c r="D29" s="12" t="s">
        <v>4133</v>
      </c>
      <c r="E29" s="201"/>
      <c r="F29" s="407"/>
      <c r="G29" s="183"/>
      <c r="H29" s="183"/>
    </row>
    <row r="30" spans="1:8" ht="39" customHeight="1">
      <c r="A30" s="183"/>
      <c r="B30" s="201"/>
      <c r="C30" s="12" t="s">
        <v>39</v>
      </c>
      <c r="D30" s="12" t="s">
        <v>4134</v>
      </c>
      <c r="E30" s="201"/>
      <c r="F30" s="407"/>
      <c r="G30" s="183"/>
      <c r="H30" s="183"/>
    </row>
    <row r="31" spans="1:8" ht="39" customHeight="1">
      <c r="A31" s="184"/>
      <c r="B31" s="201"/>
      <c r="C31" s="12" t="s">
        <v>33</v>
      </c>
      <c r="D31" s="12" t="s">
        <v>2089</v>
      </c>
      <c r="E31" s="201"/>
      <c r="F31" s="408"/>
      <c r="G31" s="184"/>
      <c r="H31" s="184"/>
    </row>
    <row r="32" spans="1:8" ht="36.75" customHeight="1">
      <c r="A32" s="397">
        <v>7</v>
      </c>
      <c r="B32" s="404" t="s">
        <v>4135</v>
      </c>
      <c r="C32" s="34" t="s">
        <v>22</v>
      </c>
      <c r="D32" t="s">
        <v>4473</v>
      </c>
      <c r="E32" s="201">
        <v>4999.15</v>
      </c>
      <c r="F32" s="220" t="s">
        <v>4136</v>
      </c>
      <c r="G32" s="425" t="s">
        <v>4498</v>
      </c>
      <c r="H32" s="201"/>
    </row>
    <row r="33" spans="1:8" ht="36.75" customHeight="1">
      <c r="A33" s="397"/>
      <c r="B33" s="397"/>
      <c r="C33" s="404" t="s">
        <v>4137</v>
      </c>
      <c r="D33" s="559" t="s">
        <v>4138</v>
      </c>
      <c r="E33" s="201"/>
      <c r="F33" s="183"/>
      <c r="G33" s="183"/>
      <c r="H33" s="201"/>
    </row>
    <row r="34" spans="1:8" ht="36.75" customHeight="1">
      <c r="A34" s="397"/>
      <c r="B34" s="397"/>
      <c r="C34" s="398"/>
      <c r="D34" s="560"/>
      <c r="E34" s="201"/>
      <c r="F34" s="183"/>
      <c r="G34" s="183"/>
      <c r="H34" s="201"/>
    </row>
    <row r="35" spans="1:8" ht="36.75" customHeight="1">
      <c r="A35" s="397"/>
      <c r="B35" s="558"/>
      <c r="C35" s="54" t="s">
        <v>39</v>
      </c>
      <c r="D35" t="s">
        <v>1291</v>
      </c>
      <c r="E35" s="201"/>
      <c r="F35" s="184"/>
      <c r="G35" s="183"/>
      <c r="H35" s="201"/>
    </row>
    <row r="36" spans="1:8" ht="27" customHeight="1">
      <c r="A36" s="201">
        <v>8</v>
      </c>
      <c r="B36" s="201" t="s">
        <v>3931</v>
      </c>
      <c r="C36" s="12" t="s">
        <v>22</v>
      </c>
      <c r="D36" s="12" t="s">
        <v>1487</v>
      </c>
      <c r="E36" s="201">
        <v>9300</v>
      </c>
      <c r="F36" s="201" t="s">
        <v>3092</v>
      </c>
      <c r="G36" s="425" t="s">
        <v>4482</v>
      </c>
      <c r="H36" s="201"/>
    </row>
    <row r="37" spans="1:8" ht="36.75" customHeight="1">
      <c r="A37" s="201"/>
      <c r="B37" s="201"/>
      <c r="C37" s="12" t="s">
        <v>2286</v>
      </c>
      <c r="D37" s="12" t="s">
        <v>4139</v>
      </c>
      <c r="E37" s="201"/>
      <c r="F37" s="201"/>
      <c r="G37" s="183"/>
      <c r="H37" s="201"/>
    </row>
    <row r="38" spans="1:8" ht="27.75" customHeight="1">
      <c r="A38" s="201"/>
      <c r="B38" s="201"/>
      <c r="C38" s="12" t="s">
        <v>41</v>
      </c>
      <c r="D38" s="12" t="s">
        <v>1166</v>
      </c>
      <c r="E38" s="201"/>
      <c r="F38" s="201"/>
      <c r="G38" s="183"/>
      <c r="H38" s="201"/>
    </row>
    <row r="39" spans="1:8" ht="30" customHeight="1">
      <c r="A39" s="201"/>
      <c r="B39" s="201"/>
      <c r="C39" s="12" t="s">
        <v>39</v>
      </c>
      <c r="D39" s="12" t="s">
        <v>1266</v>
      </c>
      <c r="E39" s="201"/>
      <c r="F39" s="201"/>
      <c r="G39" s="183"/>
      <c r="H39" s="201"/>
    </row>
    <row r="40" spans="1:8" ht="27" customHeight="1">
      <c r="A40" s="201"/>
      <c r="B40" s="201"/>
      <c r="C40" s="12" t="s">
        <v>33</v>
      </c>
      <c r="D40" s="12" t="s">
        <v>4140</v>
      </c>
      <c r="E40" s="201"/>
      <c r="F40" s="201"/>
      <c r="G40" s="184"/>
      <c r="H40" s="201"/>
    </row>
    <row r="41" spans="1:8" ht="45" customHeight="1">
      <c r="A41" s="276">
        <v>9</v>
      </c>
      <c r="B41" s="220" t="s">
        <v>4141</v>
      </c>
      <c r="C41" s="27" t="s">
        <v>22</v>
      </c>
      <c r="D41" s="12" t="s">
        <v>4142</v>
      </c>
      <c r="E41" s="278">
        <v>97290.2</v>
      </c>
      <c r="F41" s="220" t="s">
        <v>4143</v>
      </c>
      <c r="G41" s="425" t="s">
        <v>4487</v>
      </c>
      <c r="H41" s="220"/>
    </row>
    <row r="42" spans="1:8" ht="45" customHeight="1">
      <c r="A42" s="276"/>
      <c r="B42" s="183"/>
      <c r="C42" s="158" t="s">
        <v>2286</v>
      </c>
      <c r="D42" s="12" t="s">
        <v>3965</v>
      </c>
      <c r="E42" s="183"/>
      <c r="F42" s="183"/>
      <c r="G42" s="183"/>
      <c r="H42" s="183"/>
    </row>
    <row r="43" spans="1:8" ht="45" customHeight="1">
      <c r="A43" s="276"/>
      <c r="B43" s="183"/>
      <c r="C43" s="12" t="s">
        <v>39</v>
      </c>
      <c r="D43" s="21" t="s">
        <v>2036</v>
      </c>
      <c r="E43" s="183"/>
      <c r="F43" s="183"/>
      <c r="G43" s="183"/>
      <c r="H43" s="183"/>
    </row>
    <row r="44" spans="1:8" ht="45" customHeight="1">
      <c r="A44" s="276"/>
      <c r="B44" s="183"/>
      <c r="C44" s="253" t="s">
        <v>4137</v>
      </c>
      <c r="D44" s="220" t="s">
        <v>4096</v>
      </c>
      <c r="E44" s="183"/>
      <c r="F44" s="183"/>
      <c r="G44" s="183"/>
      <c r="H44" s="183"/>
    </row>
    <row r="45" spans="1:8" ht="52.5" customHeight="1">
      <c r="A45" s="277"/>
      <c r="B45" s="184"/>
      <c r="C45" s="506"/>
      <c r="D45" s="184"/>
      <c r="E45" s="184"/>
      <c r="F45" s="184"/>
      <c r="G45" s="184"/>
      <c r="H45" s="184"/>
    </row>
    <row r="46" spans="1:8" ht="36.75" customHeight="1">
      <c r="A46" s="276">
        <v>10</v>
      </c>
      <c r="B46" s="276" t="s">
        <v>4144</v>
      </c>
      <c r="C46" s="27" t="s">
        <v>22</v>
      </c>
      <c r="D46" s="12" t="s">
        <v>4145</v>
      </c>
      <c r="E46" s="220">
        <v>1363.14</v>
      </c>
      <c r="F46" s="220" t="s">
        <v>4146</v>
      </c>
      <c r="G46" s="220" t="s">
        <v>4500</v>
      </c>
      <c r="H46" s="220"/>
    </row>
    <row r="47" spans="1:8" ht="36.75" customHeight="1">
      <c r="A47" s="276"/>
      <c r="B47" s="276"/>
      <c r="C47" s="425" t="s">
        <v>4147</v>
      </c>
      <c r="D47" s="220" t="s">
        <v>4148</v>
      </c>
      <c r="E47" s="183"/>
      <c r="F47" s="183"/>
      <c r="G47" s="183"/>
      <c r="H47" s="183"/>
    </row>
    <row r="48" spans="1:8" ht="36.75" customHeight="1">
      <c r="A48" s="276"/>
      <c r="B48" s="276"/>
      <c r="C48" s="249"/>
      <c r="D48" s="184"/>
      <c r="E48" s="183"/>
      <c r="F48" s="183"/>
      <c r="G48" s="183"/>
      <c r="H48" s="183"/>
    </row>
    <row r="49" spans="1:8" ht="36.75" customHeight="1">
      <c r="A49" s="276"/>
      <c r="B49" s="276"/>
      <c r="C49" s="29" t="s">
        <v>39</v>
      </c>
      <c r="D49" s="12" t="s">
        <v>4149</v>
      </c>
      <c r="E49" s="183"/>
      <c r="F49" s="183"/>
      <c r="G49" s="183"/>
      <c r="H49" s="183"/>
    </row>
    <row r="50" spans="1:8" ht="36.75" customHeight="1">
      <c r="A50" s="277"/>
      <c r="B50" s="277"/>
      <c r="C50" s="159" t="s">
        <v>4150</v>
      </c>
      <c r="D50" s="12" t="s">
        <v>3956</v>
      </c>
      <c r="E50" s="184"/>
      <c r="F50" s="184"/>
      <c r="G50" s="184"/>
      <c r="H50" s="184"/>
    </row>
    <row r="51" spans="1:8" ht="45.75" customHeight="1">
      <c r="A51" s="276">
        <v>11</v>
      </c>
      <c r="B51" s="220" t="s">
        <v>4158</v>
      </c>
      <c r="C51" s="27" t="s">
        <v>22</v>
      </c>
      <c r="D51" s="12" t="s">
        <v>4321</v>
      </c>
      <c r="E51" s="278">
        <v>12300</v>
      </c>
      <c r="F51" s="220" t="s">
        <v>4159</v>
      </c>
      <c r="G51" s="220" t="s">
        <v>4501</v>
      </c>
      <c r="H51" s="220"/>
    </row>
    <row r="52" spans="1:8" ht="45.75" customHeight="1">
      <c r="A52" s="276"/>
      <c r="B52" s="183"/>
      <c r="C52" s="27" t="s">
        <v>2286</v>
      </c>
      <c r="D52" s="12" t="s">
        <v>42</v>
      </c>
      <c r="E52" s="183"/>
      <c r="F52" s="183"/>
      <c r="G52" s="183"/>
      <c r="H52" s="183"/>
    </row>
    <row r="53" spans="1:8" ht="45.75" customHeight="1">
      <c r="A53" s="276"/>
      <c r="B53" s="183"/>
      <c r="C53" s="28" t="s">
        <v>41</v>
      </c>
      <c r="D53" s="12" t="s">
        <v>42</v>
      </c>
      <c r="E53" s="183"/>
      <c r="F53" s="183"/>
      <c r="G53" s="183"/>
      <c r="H53" s="183"/>
    </row>
    <row r="54" spans="1:8" ht="45.75" customHeight="1">
      <c r="A54" s="276"/>
      <c r="B54" s="183"/>
      <c r="C54" s="29" t="s">
        <v>39</v>
      </c>
      <c r="D54" s="21" t="s">
        <v>4162</v>
      </c>
      <c r="E54" s="183"/>
      <c r="F54" s="183"/>
      <c r="G54" s="183"/>
      <c r="H54" s="183"/>
    </row>
    <row r="55" spans="1:8" ht="45.75" customHeight="1">
      <c r="A55" s="277"/>
      <c r="B55" s="184"/>
      <c r="C55" s="12" t="s">
        <v>33</v>
      </c>
      <c r="D55" s="12" t="s">
        <v>4163</v>
      </c>
      <c r="E55" s="184"/>
      <c r="F55" s="184"/>
      <c r="G55" s="184"/>
      <c r="H55" s="184"/>
    </row>
    <row r="56" spans="1:8" ht="42" customHeight="1">
      <c r="A56" s="276">
        <v>12</v>
      </c>
      <c r="B56" s="220" t="s">
        <v>4164</v>
      </c>
      <c r="C56" s="27" t="s">
        <v>22</v>
      </c>
      <c r="D56" s="12" t="s">
        <v>4165</v>
      </c>
      <c r="E56" s="278">
        <v>1556.69</v>
      </c>
      <c r="F56" s="220" t="s">
        <v>4479</v>
      </c>
      <c r="G56" s="220" t="s">
        <v>4499</v>
      </c>
      <c r="H56" s="220"/>
    </row>
    <row r="57" spans="1:8" ht="42" customHeight="1">
      <c r="A57" s="276"/>
      <c r="B57" s="183"/>
      <c r="C57" s="27" t="s">
        <v>2286</v>
      </c>
      <c r="D57" s="12" t="s">
        <v>42</v>
      </c>
      <c r="E57" s="183"/>
      <c r="F57" s="183"/>
      <c r="G57" s="183"/>
      <c r="H57" s="183"/>
    </row>
    <row r="58" spans="1:8" ht="42" customHeight="1">
      <c r="A58" s="276"/>
      <c r="B58" s="183"/>
      <c r="C58" s="28" t="s">
        <v>41</v>
      </c>
      <c r="D58" s="12" t="s">
        <v>42</v>
      </c>
      <c r="E58" s="183"/>
      <c r="F58" s="183"/>
      <c r="G58" s="183"/>
      <c r="H58" s="183"/>
    </row>
    <row r="59" spans="1:8" ht="42" customHeight="1">
      <c r="A59" s="276"/>
      <c r="B59" s="183"/>
      <c r="C59" s="29" t="s">
        <v>39</v>
      </c>
      <c r="D59" s="21" t="s">
        <v>3661</v>
      </c>
      <c r="E59" s="183"/>
      <c r="F59" s="183"/>
      <c r="G59" s="183"/>
      <c r="H59" s="183"/>
    </row>
    <row r="60" spans="1:8" ht="42" customHeight="1">
      <c r="A60" s="277"/>
      <c r="B60" s="184"/>
      <c r="C60" s="12" t="s">
        <v>33</v>
      </c>
      <c r="D60" s="12" t="s">
        <v>4166</v>
      </c>
      <c r="E60" s="184"/>
      <c r="F60" s="184"/>
      <c r="G60" s="184"/>
      <c r="H60" s="184"/>
    </row>
    <row r="61" spans="1:8" ht="42" customHeight="1">
      <c r="A61" s="276">
        <v>13</v>
      </c>
      <c r="B61" s="220" t="s">
        <v>4474</v>
      </c>
      <c r="C61" s="27" t="s">
        <v>22</v>
      </c>
      <c r="D61" s="12" t="s">
        <v>4165</v>
      </c>
      <c r="E61" s="278">
        <v>947.91</v>
      </c>
      <c r="F61" s="220" t="s">
        <v>4167</v>
      </c>
      <c r="G61" s="220" t="s">
        <v>4492</v>
      </c>
      <c r="H61" s="220"/>
    </row>
    <row r="62" spans="1:8" ht="42" customHeight="1">
      <c r="A62" s="276"/>
      <c r="B62" s="183"/>
      <c r="C62" s="27" t="s">
        <v>2286</v>
      </c>
      <c r="D62" s="12" t="s">
        <v>42</v>
      </c>
      <c r="E62" s="183"/>
      <c r="F62" s="183"/>
      <c r="G62" s="183"/>
      <c r="H62" s="183"/>
    </row>
    <row r="63" spans="1:8" ht="42" customHeight="1">
      <c r="A63" s="276"/>
      <c r="B63" s="183"/>
      <c r="C63" s="28" t="s">
        <v>41</v>
      </c>
      <c r="D63" s="12" t="s">
        <v>42</v>
      </c>
      <c r="E63" s="183"/>
      <c r="F63" s="183"/>
      <c r="G63" s="183"/>
      <c r="H63" s="183"/>
    </row>
    <row r="64" spans="1:8" ht="42" customHeight="1">
      <c r="A64" s="276"/>
      <c r="B64" s="183"/>
      <c r="C64" s="29" t="s">
        <v>39</v>
      </c>
      <c r="D64" s="21" t="s">
        <v>3661</v>
      </c>
      <c r="E64" s="183"/>
      <c r="F64" s="183"/>
      <c r="G64" s="183"/>
      <c r="H64" s="183"/>
    </row>
    <row r="65" spans="1:8" ht="42" customHeight="1">
      <c r="A65" s="277"/>
      <c r="B65" s="184"/>
      <c r="C65" s="12" t="s">
        <v>33</v>
      </c>
      <c r="D65" s="12" t="s">
        <v>4168</v>
      </c>
      <c r="E65" s="184"/>
      <c r="F65" s="184"/>
      <c r="G65" s="184"/>
      <c r="H65" s="184"/>
    </row>
    <row r="66" spans="1:8" ht="102" customHeight="1">
      <c r="A66" s="276">
        <v>14</v>
      </c>
      <c r="B66" s="220" t="s">
        <v>4169</v>
      </c>
      <c r="C66" s="27" t="s">
        <v>22</v>
      </c>
      <c r="D66" s="12" t="s">
        <v>1487</v>
      </c>
      <c r="E66" s="278">
        <v>970.35</v>
      </c>
      <c r="F66" s="220" t="s">
        <v>4480</v>
      </c>
      <c r="G66" s="551" t="s">
        <v>4490</v>
      </c>
      <c r="H66" s="220"/>
    </row>
    <row r="67" spans="1:8" ht="102" customHeight="1">
      <c r="A67" s="276"/>
      <c r="B67" s="183"/>
      <c r="C67" s="28" t="s">
        <v>41</v>
      </c>
      <c r="D67" s="12" t="s">
        <v>2546</v>
      </c>
      <c r="E67" s="183"/>
      <c r="F67" s="183"/>
      <c r="G67" s="551"/>
      <c r="H67" s="183"/>
    </row>
    <row r="68" spans="1:8" ht="102" customHeight="1">
      <c r="A68" s="276"/>
      <c r="B68" s="183"/>
      <c r="C68" s="29" t="s">
        <v>39</v>
      </c>
      <c r="D68" s="21" t="s">
        <v>4170</v>
      </c>
      <c r="E68" s="183"/>
      <c r="F68" s="183"/>
      <c r="G68" s="551"/>
      <c r="H68" s="183"/>
    </row>
    <row r="69" spans="1:8" ht="102" customHeight="1">
      <c r="A69" s="277"/>
      <c r="B69" s="184"/>
      <c r="C69" s="12" t="s">
        <v>33</v>
      </c>
      <c r="D69" s="12" t="s">
        <v>4171</v>
      </c>
      <c r="E69" s="184"/>
      <c r="F69" s="183"/>
      <c r="G69" s="551"/>
      <c r="H69" s="184"/>
    </row>
    <row r="70" spans="1:8" ht="36.75" customHeight="1">
      <c r="A70" s="555">
        <v>15</v>
      </c>
      <c r="B70" s="220" t="s">
        <v>4462</v>
      </c>
      <c r="C70" s="27" t="s">
        <v>22</v>
      </c>
      <c r="D70" s="12" t="s">
        <v>4165</v>
      </c>
      <c r="E70" s="278">
        <v>3850</v>
      </c>
      <c r="F70" s="220" t="s">
        <v>4475</v>
      </c>
      <c r="G70" s="488" t="s">
        <v>4493</v>
      </c>
      <c r="H70" s="220"/>
    </row>
    <row r="71" spans="1:8" ht="36.75" customHeight="1">
      <c r="A71" s="276"/>
      <c r="B71" s="183"/>
      <c r="C71" s="27" t="s">
        <v>2286</v>
      </c>
      <c r="D71" s="12" t="s">
        <v>42</v>
      </c>
      <c r="E71" s="556"/>
      <c r="F71" s="183"/>
      <c r="G71" s="489"/>
      <c r="H71" s="183"/>
    </row>
    <row r="72" spans="1:8" ht="36.75" customHeight="1">
      <c r="A72" s="276"/>
      <c r="B72" s="183"/>
      <c r="C72" s="28" t="s">
        <v>41</v>
      </c>
      <c r="D72" s="12" t="s">
        <v>42</v>
      </c>
      <c r="E72" s="556"/>
      <c r="F72" s="183"/>
      <c r="G72" s="489"/>
      <c r="H72" s="183"/>
    </row>
    <row r="73" spans="1:8" ht="36.75" customHeight="1">
      <c r="A73" s="276"/>
      <c r="B73" s="183"/>
      <c r="C73" s="29" t="s">
        <v>39</v>
      </c>
      <c r="D73" s="12" t="s">
        <v>4149</v>
      </c>
      <c r="E73" s="556"/>
      <c r="F73" s="183"/>
      <c r="G73" s="489"/>
      <c r="H73" s="183"/>
    </row>
    <row r="74" spans="1:8" ht="36.75" customHeight="1">
      <c r="A74" s="277"/>
      <c r="B74" s="184"/>
      <c r="C74" s="12" t="s">
        <v>33</v>
      </c>
      <c r="D74" s="12" t="s">
        <v>4476</v>
      </c>
      <c r="E74" s="557"/>
      <c r="F74" s="184"/>
      <c r="G74" s="490"/>
      <c r="H74" s="184"/>
    </row>
    <row r="75" spans="1:8" ht="28.5" customHeight="1">
      <c r="A75" s="221" t="s">
        <v>2109</v>
      </c>
      <c r="B75" s="222"/>
      <c r="C75" s="222"/>
      <c r="D75" s="223"/>
      <c r="E75" s="51">
        <f>SUM(E27:E74)</f>
        <v>145452.84000000003</v>
      </c>
      <c r="F75" s="51"/>
      <c r="G75" s="51"/>
      <c r="H75" s="12"/>
    </row>
    <row r="76" spans="1:8" ht="25.5" customHeight="1">
      <c r="A76" s="198" t="s">
        <v>3598</v>
      </c>
      <c r="B76" s="199"/>
      <c r="C76" s="199"/>
      <c r="D76" s="200"/>
      <c r="E76" s="51">
        <f>E25+E75</f>
        <v>157854.46000000002</v>
      </c>
      <c r="F76" s="12"/>
      <c r="G76" s="42"/>
      <c r="H76" s="12"/>
    </row>
  </sheetData>
  <sheetProtection/>
  <mergeCells count="103">
    <mergeCell ref="A17:A20"/>
    <mergeCell ref="B17:B20"/>
    <mergeCell ref="E17:E20"/>
    <mergeCell ref="F17:F20"/>
    <mergeCell ref="G17:G20"/>
    <mergeCell ref="H17:H20"/>
    <mergeCell ref="G21:G24"/>
    <mergeCell ref="H21:H24"/>
    <mergeCell ref="A75:D75"/>
    <mergeCell ref="A76:D76"/>
    <mergeCell ref="A21:A24"/>
    <mergeCell ref="B21:B24"/>
    <mergeCell ref="E21:E24"/>
    <mergeCell ref="F21:F24"/>
    <mergeCell ref="A70:A74"/>
    <mergeCell ref="B70:B74"/>
    <mergeCell ref="E70:E74"/>
    <mergeCell ref="F70:F74"/>
    <mergeCell ref="G70:G74"/>
    <mergeCell ref="H70:H74"/>
    <mergeCell ref="A66:A69"/>
    <mergeCell ref="B66:B69"/>
    <mergeCell ref="E66:E69"/>
    <mergeCell ref="F66:F69"/>
    <mergeCell ref="G66:G69"/>
    <mergeCell ref="H66:H69"/>
    <mergeCell ref="A61:A65"/>
    <mergeCell ref="B61:B65"/>
    <mergeCell ref="E61:E65"/>
    <mergeCell ref="F61:F65"/>
    <mergeCell ref="G61:G65"/>
    <mergeCell ref="H61:H65"/>
    <mergeCell ref="A56:A60"/>
    <mergeCell ref="B56:B60"/>
    <mergeCell ref="E56:E60"/>
    <mergeCell ref="F56:F60"/>
    <mergeCell ref="G56:G60"/>
    <mergeCell ref="H56:H60"/>
    <mergeCell ref="A51:A55"/>
    <mergeCell ref="B51:B55"/>
    <mergeCell ref="E51:E55"/>
    <mergeCell ref="F51:F55"/>
    <mergeCell ref="G51:G55"/>
    <mergeCell ref="H51:H55"/>
    <mergeCell ref="A46:A50"/>
    <mergeCell ref="B46:B50"/>
    <mergeCell ref="E46:E50"/>
    <mergeCell ref="F46:F50"/>
    <mergeCell ref="G46:G50"/>
    <mergeCell ref="H46:H50"/>
    <mergeCell ref="C47:C48"/>
    <mergeCell ref="D47:D48"/>
    <mergeCell ref="A41:A45"/>
    <mergeCell ref="B41:B45"/>
    <mergeCell ref="E41:E45"/>
    <mergeCell ref="F41:F45"/>
    <mergeCell ref="G41:G45"/>
    <mergeCell ref="H41:H45"/>
    <mergeCell ref="C44:C45"/>
    <mergeCell ref="D44:D45"/>
    <mergeCell ref="A36:A40"/>
    <mergeCell ref="B36:B40"/>
    <mergeCell ref="E36:E40"/>
    <mergeCell ref="F36:F40"/>
    <mergeCell ref="G36:G40"/>
    <mergeCell ref="H36:H40"/>
    <mergeCell ref="A32:A35"/>
    <mergeCell ref="B32:B35"/>
    <mergeCell ref="E32:E35"/>
    <mergeCell ref="F32:F35"/>
    <mergeCell ref="G32:G35"/>
    <mergeCell ref="H32:H35"/>
    <mergeCell ref="C33:C34"/>
    <mergeCell ref="D33:D34"/>
    <mergeCell ref="A25:D25"/>
    <mergeCell ref="A26:H26"/>
    <mergeCell ref="A27:A31"/>
    <mergeCell ref="B27:B31"/>
    <mergeCell ref="E27:E31"/>
    <mergeCell ref="F27:F31"/>
    <mergeCell ref="G27:G31"/>
    <mergeCell ref="H27:H31"/>
    <mergeCell ref="A13:A16"/>
    <mergeCell ref="B13:B16"/>
    <mergeCell ref="E13:E16"/>
    <mergeCell ref="F13:F16"/>
    <mergeCell ref="G13:G16"/>
    <mergeCell ref="H13:H16"/>
    <mergeCell ref="A9:A12"/>
    <mergeCell ref="B9:B12"/>
    <mergeCell ref="E9:E12"/>
    <mergeCell ref="F9:F12"/>
    <mergeCell ref="G9:G12"/>
    <mergeCell ref="H9:H12"/>
    <mergeCell ref="A1:H1"/>
    <mergeCell ref="C2:D2"/>
    <mergeCell ref="A3:H3"/>
    <mergeCell ref="A4:A8"/>
    <mergeCell ref="B4:B8"/>
    <mergeCell ref="E4:E8"/>
    <mergeCell ref="F4:F8"/>
    <mergeCell ref="G4:G8"/>
    <mergeCell ref="H4:H8"/>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130"/>
  <sheetViews>
    <sheetView zoomScaleSheetLayoutView="100" workbookViewId="0" topLeftCell="A4">
      <selection activeCell="I20" sqref="I20:I21"/>
    </sheetView>
  </sheetViews>
  <sheetFormatPr defaultColWidth="8.75390625" defaultRowHeight="13.5"/>
  <cols>
    <col min="1" max="1" width="5.125" style="0" customWidth="1"/>
    <col min="2" max="2" width="13.75390625" style="0" customWidth="1"/>
    <col min="3" max="3" width="8.75390625" style="0" customWidth="1"/>
    <col min="4" max="4" width="24.875" style="0" customWidth="1"/>
    <col min="5" max="6" width="8.75390625" style="0" customWidth="1"/>
    <col min="7" max="7" width="15.50390625" style="0" customWidth="1"/>
    <col min="8" max="8" width="12.00390625" style="0" customWidth="1"/>
    <col min="9" max="9" width="12.25390625" style="0" customWidth="1"/>
    <col min="10" max="10" width="13.00390625" style="0" customWidth="1"/>
    <col min="11" max="13" width="8.75390625" style="0" customWidth="1"/>
    <col min="14" max="14" width="11.25390625" style="0" bestFit="1" customWidth="1"/>
    <col min="15" max="15" width="7.75390625" style="0" customWidth="1"/>
    <col min="16" max="16" width="7.125" style="0" customWidth="1"/>
    <col min="17" max="17" width="7.25390625" style="0" customWidth="1"/>
    <col min="18" max="18" width="7.50390625" style="0" customWidth="1"/>
    <col min="19" max="19" width="7.125" style="0" customWidth="1"/>
  </cols>
  <sheetData>
    <row r="1" spans="1:19" ht="25.5">
      <c r="A1" s="93"/>
      <c r="B1" s="194" t="s">
        <v>1924</v>
      </c>
      <c r="C1" s="194"/>
      <c r="D1" s="194"/>
      <c r="E1" s="194"/>
      <c r="F1" s="194"/>
      <c r="G1" s="194"/>
      <c r="H1" s="194"/>
      <c r="I1" s="194"/>
      <c r="J1" s="194"/>
      <c r="K1" s="194"/>
      <c r="L1" s="194"/>
      <c r="M1" s="194"/>
      <c r="N1" s="194"/>
      <c r="O1" s="194"/>
      <c r="P1" s="194"/>
      <c r="Q1" s="194"/>
      <c r="R1" s="194"/>
      <c r="S1" s="194"/>
    </row>
    <row r="2" spans="1:19" ht="14.25">
      <c r="A2" s="195"/>
      <c r="B2" s="195"/>
      <c r="C2" s="195"/>
      <c r="D2" s="195"/>
      <c r="E2" s="195"/>
      <c r="F2" s="195"/>
      <c r="G2" s="195"/>
      <c r="H2" s="195"/>
      <c r="I2" s="195"/>
      <c r="J2" s="195"/>
      <c r="K2" s="195"/>
      <c r="L2" s="195"/>
      <c r="M2" s="195"/>
      <c r="N2" s="195"/>
      <c r="O2" s="195"/>
      <c r="P2" s="195"/>
      <c r="Q2" s="195"/>
      <c r="R2" s="195"/>
      <c r="S2" s="195"/>
    </row>
    <row r="3" spans="1:19" ht="24">
      <c r="A3" s="196" t="s">
        <v>1</v>
      </c>
      <c r="B3" s="196" t="s">
        <v>2</v>
      </c>
      <c r="C3" s="196" t="s">
        <v>3</v>
      </c>
      <c r="D3" s="196"/>
      <c r="E3" s="196" t="s">
        <v>4</v>
      </c>
      <c r="F3" s="196" t="s">
        <v>5</v>
      </c>
      <c r="G3" s="196" t="s">
        <v>6</v>
      </c>
      <c r="H3" s="196" t="s">
        <v>7</v>
      </c>
      <c r="I3" s="48" t="s">
        <v>1925</v>
      </c>
      <c r="J3" s="48" t="s">
        <v>9</v>
      </c>
      <c r="K3" s="196" t="s">
        <v>10</v>
      </c>
      <c r="L3" s="196" t="s">
        <v>11</v>
      </c>
      <c r="M3" s="196" t="s">
        <v>12</v>
      </c>
      <c r="N3" s="196"/>
      <c r="O3" s="196" t="s">
        <v>13</v>
      </c>
      <c r="P3" s="196" t="s">
        <v>14</v>
      </c>
      <c r="Q3" s="196" t="s">
        <v>15</v>
      </c>
      <c r="R3" s="196"/>
      <c r="S3" s="196"/>
    </row>
    <row r="4" spans="1:19" ht="36">
      <c r="A4" s="196"/>
      <c r="B4" s="196"/>
      <c r="C4" s="196"/>
      <c r="D4" s="196"/>
      <c r="E4" s="196"/>
      <c r="F4" s="196"/>
      <c r="G4" s="196"/>
      <c r="H4" s="196"/>
      <c r="I4" s="49" t="s">
        <v>1926</v>
      </c>
      <c r="J4" s="48" t="s">
        <v>16</v>
      </c>
      <c r="K4" s="196"/>
      <c r="L4" s="196"/>
      <c r="M4" s="48" t="s">
        <v>17</v>
      </c>
      <c r="N4" s="48" t="s">
        <v>18</v>
      </c>
      <c r="O4" s="196"/>
      <c r="P4" s="196"/>
      <c r="Q4" s="48" t="s">
        <v>19</v>
      </c>
      <c r="R4" s="48" t="s">
        <v>20</v>
      </c>
      <c r="S4" s="48" t="s">
        <v>21</v>
      </c>
    </row>
    <row r="5" spans="1:19" ht="20.25">
      <c r="A5" s="197" t="s">
        <v>1927</v>
      </c>
      <c r="B5" s="197"/>
      <c r="C5" s="197"/>
      <c r="D5" s="197"/>
      <c r="E5" s="197"/>
      <c r="F5" s="197"/>
      <c r="G5" s="197"/>
      <c r="H5" s="197"/>
      <c r="I5" s="197"/>
      <c r="J5" s="197"/>
      <c r="K5" s="197"/>
      <c r="L5" s="197"/>
      <c r="M5" s="197"/>
      <c r="N5" s="197"/>
      <c r="O5" s="197"/>
      <c r="P5" s="197"/>
      <c r="Q5" s="197"/>
      <c r="R5" s="197"/>
      <c r="S5" s="197"/>
    </row>
    <row r="6" spans="1:19" ht="31.5" customHeight="1">
      <c r="A6" s="201">
        <v>1</v>
      </c>
      <c r="B6" s="205" t="s">
        <v>4460</v>
      </c>
      <c r="C6" s="24" t="s">
        <v>22</v>
      </c>
      <c r="D6" s="24" t="s">
        <v>1928</v>
      </c>
      <c r="E6" s="201">
        <v>2435</v>
      </c>
      <c r="F6" s="202" t="s">
        <v>1929</v>
      </c>
      <c r="G6" s="202" t="s">
        <v>1930</v>
      </c>
      <c r="H6" s="24" t="s">
        <v>1931</v>
      </c>
      <c r="I6" s="207">
        <v>24535469.99</v>
      </c>
      <c r="J6" s="207">
        <v>22919688.14</v>
      </c>
      <c r="K6" s="24" t="s">
        <v>1932</v>
      </c>
      <c r="L6" s="202" t="s">
        <v>28</v>
      </c>
      <c r="M6" s="202" t="s">
        <v>29</v>
      </c>
      <c r="N6" s="202">
        <v>2156.93</v>
      </c>
      <c r="O6" s="202"/>
      <c r="P6" s="202">
        <v>386</v>
      </c>
      <c r="Q6" s="202" t="s">
        <v>30</v>
      </c>
      <c r="R6" s="202" t="s">
        <v>31</v>
      </c>
      <c r="S6" s="202" t="s">
        <v>1933</v>
      </c>
    </row>
    <row r="7" spans="1:19" ht="25.5" customHeight="1">
      <c r="A7" s="201"/>
      <c r="B7" s="205"/>
      <c r="C7" s="24" t="s">
        <v>33</v>
      </c>
      <c r="D7" s="24" t="s">
        <v>1934</v>
      </c>
      <c r="E7" s="201"/>
      <c r="F7" s="202"/>
      <c r="G7" s="202"/>
      <c r="H7" s="202" t="s">
        <v>1935</v>
      </c>
      <c r="I7" s="207"/>
      <c r="J7" s="207"/>
      <c r="K7" s="24" t="s">
        <v>1936</v>
      </c>
      <c r="L7" s="202"/>
      <c r="M7" s="202"/>
      <c r="N7" s="202"/>
      <c r="O7" s="202"/>
      <c r="P7" s="202"/>
      <c r="Q7" s="202"/>
      <c r="R7" s="202"/>
      <c r="S7" s="202"/>
    </row>
    <row r="8" spans="1:19" ht="27" customHeight="1">
      <c r="A8" s="201"/>
      <c r="B8" s="205"/>
      <c r="C8" s="24" t="s">
        <v>39</v>
      </c>
      <c r="D8" s="24" t="s">
        <v>1783</v>
      </c>
      <c r="E8" s="201">
        <v>226</v>
      </c>
      <c r="F8" s="202"/>
      <c r="G8" s="202"/>
      <c r="H8" s="202"/>
      <c r="I8" s="208" t="s">
        <v>1937</v>
      </c>
      <c r="J8" s="207">
        <v>2111066</v>
      </c>
      <c r="K8" s="24" t="s">
        <v>1938</v>
      </c>
      <c r="L8" s="202"/>
      <c r="M8" s="202"/>
      <c r="N8" s="202">
        <v>137.2</v>
      </c>
      <c r="O8" s="202"/>
      <c r="P8" s="202"/>
      <c r="Q8" s="202"/>
      <c r="R8" s="202"/>
      <c r="S8" s="202"/>
    </row>
    <row r="9" spans="1:19" ht="25.5" customHeight="1">
      <c r="A9" s="201"/>
      <c r="B9" s="205"/>
      <c r="C9" s="24" t="s">
        <v>41</v>
      </c>
      <c r="D9" s="24" t="s">
        <v>42</v>
      </c>
      <c r="E9" s="201"/>
      <c r="F9" s="202"/>
      <c r="G9" s="202"/>
      <c r="H9" s="202"/>
      <c r="I9" s="209"/>
      <c r="J9" s="207"/>
      <c r="K9" s="24" t="s">
        <v>1939</v>
      </c>
      <c r="L9" s="202"/>
      <c r="M9" s="202"/>
      <c r="N9" s="202"/>
      <c r="O9" s="202"/>
      <c r="P9" s="202"/>
      <c r="Q9" s="202"/>
      <c r="R9" s="202"/>
      <c r="S9" s="202"/>
    </row>
    <row r="10" spans="1:19" ht="29.25" customHeight="1">
      <c r="A10" s="204">
        <v>2</v>
      </c>
      <c r="B10" s="206" t="s">
        <v>4456</v>
      </c>
      <c r="C10" s="24" t="s">
        <v>22</v>
      </c>
      <c r="D10" s="24" t="s">
        <v>1799</v>
      </c>
      <c r="E10" s="201">
        <v>811</v>
      </c>
      <c r="F10" s="202" t="s">
        <v>1940</v>
      </c>
      <c r="G10" s="202" t="s">
        <v>1941</v>
      </c>
      <c r="H10" s="24" t="s">
        <v>1747</v>
      </c>
      <c r="I10" s="207">
        <v>2998094.62</v>
      </c>
      <c r="J10" s="208">
        <v>2818735.94</v>
      </c>
      <c r="K10" s="24" t="s">
        <v>1942</v>
      </c>
      <c r="L10" s="202" t="s">
        <v>28</v>
      </c>
      <c r="M10" s="206" t="s">
        <v>950</v>
      </c>
      <c r="N10" s="202">
        <v>200.49</v>
      </c>
      <c r="O10" s="202"/>
      <c r="P10" s="202">
        <v>135</v>
      </c>
      <c r="Q10" s="206" t="s">
        <v>30</v>
      </c>
      <c r="R10" s="202"/>
      <c r="S10" s="202" t="s">
        <v>1943</v>
      </c>
    </row>
    <row r="11" spans="1:19" ht="23.25" customHeight="1">
      <c r="A11" s="204"/>
      <c r="B11" s="206"/>
      <c r="C11" s="24" t="s">
        <v>33</v>
      </c>
      <c r="D11" s="101" t="s">
        <v>1383</v>
      </c>
      <c r="E11" s="201"/>
      <c r="F11" s="202"/>
      <c r="G11" s="202"/>
      <c r="H11" s="202" t="s">
        <v>1944</v>
      </c>
      <c r="I11" s="207"/>
      <c r="J11" s="210"/>
      <c r="K11" s="24" t="s">
        <v>1945</v>
      </c>
      <c r="L11" s="202"/>
      <c r="M11" s="206"/>
      <c r="N11" s="202"/>
      <c r="O11" s="202"/>
      <c r="P11" s="202"/>
      <c r="Q11" s="206"/>
      <c r="R11" s="202"/>
      <c r="S11" s="202"/>
    </row>
    <row r="12" spans="1:19" ht="24" customHeight="1">
      <c r="A12" s="204"/>
      <c r="B12" s="206"/>
      <c r="C12" s="24" t="s">
        <v>39</v>
      </c>
      <c r="D12" s="24" t="s">
        <v>40</v>
      </c>
      <c r="E12" s="201"/>
      <c r="F12" s="202"/>
      <c r="G12" s="202"/>
      <c r="H12" s="202"/>
      <c r="I12" s="207"/>
      <c r="J12" s="208">
        <v>650000</v>
      </c>
      <c r="K12" s="24" t="s">
        <v>1946</v>
      </c>
      <c r="L12" s="202"/>
      <c r="M12" s="206"/>
      <c r="N12" s="202"/>
      <c r="O12" s="202"/>
      <c r="P12" s="202"/>
      <c r="Q12" s="206"/>
      <c r="R12" s="202"/>
      <c r="S12" s="202"/>
    </row>
    <row r="13" spans="1:19" ht="30.75" customHeight="1">
      <c r="A13" s="204"/>
      <c r="B13" s="206"/>
      <c r="C13" s="24" t="s">
        <v>41</v>
      </c>
      <c r="D13" s="24" t="s">
        <v>42</v>
      </c>
      <c r="E13" s="201"/>
      <c r="F13" s="202"/>
      <c r="G13" s="202"/>
      <c r="H13" s="202"/>
      <c r="I13" s="207"/>
      <c r="J13" s="209"/>
      <c r="K13" s="24" t="s">
        <v>1947</v>
      </c>
      <c r="L13" s="202"/>
      <c r="M13" s="206"/>
      <c r="N13" s="202"/>
      <c r="O13" s="202"/>
      <c r="P13" s="202"/>
      <c r="Q13" s="206"/>
      <c r="R13" s="202"/>
      <c r="S13" s="202"/>
    </row>
    <row r="14" spans="1:19" ht="27" customHeight="1">
      <c r="A14" s="201">
        <v>3</v>
      </c>
      <c r="B14" s="206" t="s">
        <v>4457</v>
      </c>
      <c r="C14" s="101" t="s">
        <v>22</v>
      </c>
      <c r="D14" s="101" t="s">
        <v>1390</v>
      </c>
      <c r="E14" s="201">
        <v>2800</v>
      </c>
      <c r="F14" s="202" t="s">
        <v>1948</v>
      </c>
      <c r="G14" s="202" t="s">
        <v>1949</v>
      </c>
      <c r="H14" s="24" t="s">
        <v>1950</v>
      </c>
      <c r="I14" s="207">
        <v>4305111.42</v>
      </c>
      <c r="J14" s="207">
        <v>4213737.37</v>
      </c>
      <c r="K14" s="24" t="s">
        <v>1951</v>
      </c>
      <c r="L14" s="202" t="s">
        <v>28</v>
      </c>
      <c r="M14" s="201" t="s">
        <v>54</v>
      </c>
      <c r="N14" s="202">
        <v>257.9</v>
      </c>
      <c r="O14" s="202"/>
      <c r="P14" s="202">
        <v>70</v>
      </c>
      <c r="Q14" s="202" t="s">
        <v>30</v>
      </c>
      <c r="R14" s="206" t="s">
        <v>1504</v>
      </c>
      <c r="S14" s="202" t="s">
        <v>1952</v>
      </c>
    </row>
    <row r="15" spans="1:19" ht="27.75" customHeight="1">
      <c r="A15" s="201"/>
      <c r="B15" s="206"/>
      <c r="C15" s="101" t="s">
        <v>33</v>
      </c>
      <c r="D15" s="101" t="s">
        <v>1953</v>
      </c>
      <c r="E15" s="201"/>
      <c r="F15" s="202"/>
      <c r="G15" s="202"/>
      <c r="H15" s="202" t="s">
        <v>1954</v>
      </c>
      <c r="I15" s="207"/>
      <c r="J15" s="207"/>
      <c r="K15" s="24" t="s">
        <v>1955</v>
      </c>
      <c r="L15" s="202"/>
      <c r="M15" s="201"/>
      <c r="N15" s="202"/>
      <c r="O15" s="202"/>
      <c r="P15" s="202"/>
      <c r="Q15" s="202"/>
      <c r="R15" s="206"/>
      <c r="S15" s="202"/>
    </row>
    <row r="16" spans="1:19" ht="21.75" customHeight="1">
      <c r="A16" s="201"/>
      <c r="B16" s="206"/>
      <c r="C16" s="101" t="s">
        <v>39</v>
      </c>
      <c r="D16" s="101" t="s">
        <v>1166</v>
      </c>
      <c r="E16" s="201"/>
      <c r="F16" s="202"/>
      <c r="G16" s="202"/>
      <c r="H16" s="202"/>
      <c r="I16" s="210"/>
      <c r="J16" s="207">
        <v>4507009</v>
      </c>
      <c r="K16" s="24" t="s">
        <v>1956</v>
      </c>
      <c r="L16" s="202"/>
      <c r="M16" s="201"/>
      <c r="N16" s="202">
        <v>292.9</v>
      </c>
      <c r="O16" s="202"/>
      <c r="P16" s="202"/>
      <c r="Q16" s="202"/>
      <c r="R16" s="206"/>
      <c r="S16" s="202"/>
    </row>
    <row r="17" spans="1:19" ht="33" customHeight="1">
      <c r="A17" s="201"/>
      <c r="B17" s="206"/>
      <c r="C17" s="101" t="s">
        <v>41</v>
      </c>
      <c r="D17" s="101" t="s">
        <v>42</v>
      </c>
      <c r="E17" s="201"/>
      <c r="F17" s="202"/>
      <c r="G17" s="202"/>
      <c r="H17" s="202"/>
      <c r="I17" s="209"/>
      <c r="J17" s="207"/>
      <c r="K17" s="24" t="s">
        <v>1957</v>
      </c>
      <c r="L17" s="202"/>
      <c r="M17" s="201"/>
      <c r="N17" s="202"/>
      <c r="O17" s="202"/>
      <c r="P17" s="202"/>
      <c r="Q17" s="202"/>
      <c r="R17" s="206"/>
      <c r="S17" s="202"/>
    </row>
    <row r="18" spans="1:19" ht="30" customHeight="1">
      <c r="A18" s="201"/>
      <c r="B18" s="202" t="s">
        <v>1958</v>
      </c>
      <c r="C18" s="24" t="s">
        <v>22</v>
      </c>
      <c r="D18" s="24" t="s">
        <v>1390</v>
      </c>
      <c r="E18" s="201"/>
      <c r="F18" s="202"/>
      <c r="G18" s="202" t="s">
        <v>1959</v>
      </c>
      <c r="H18" s="24" t="s">
        <v>1950</v>
      </c>
      <c r="I18" s="207">
        <v>4847241.47</v>
      </c>
      <c r="J18" s="207">
        <v>4732550.55</v>
      </c>
      <c r="K18" s="24" t="s">
        <v>1951</v>
      </c>
      <c r="L18" s="202" t="s">
        <v>28</v>
      </c>
      <c r="M18" s="202" t="s">
        <v>29</v>
      </c>
      <c r="N18" s="220">
        <v>736.77</v>
      </c>
      <c r="O18" s="202"/>
      <c r="P18" s="202">
        <v>70</v>
      </c>
      <c r="Q18" s="202" t="s">
        <v>30</v>
      </c>
      <c r="R18" s="202" t="s">
        <v>31</v>
      </c>
      <c r="S18" s="202" t="s">
        <v>1960</v>
      </c>
    </row>
    <row r="19" spans="1:19" ht="29.25" customHeight="1">
      <c r="A19" s="201"/>
      <c r="B19" s="202"/>
      <c r="C19" s="24" t="s">
        <v>33</v>
      </c>
      <c r="D19" s="24" t="s">
        <v>722</v>
      </c>
      <c r="E19" s="201"/>
      <c r="F19" s="202"/>
      <c r="G19" s="202"/>
      <c r="H19" s="202" t="s">
        <v>1954</v>
      </c>
      <c r="I19" s="207"/>
      <c r="J19" s="207"/>
      <c r="K19" s="24" t="s">
        <v>1955</v>
      </c>
      <c r="L19" s="202"/>
      <c r="M19" s="202"/>
      <c r="N19" s="183"/>
      <c r="O19" s="202"/>
      <c r="P19" s="202"/>
      <c r="Q19" s="202"/>
      <c r="R19" s="202"/>
      <c r="S19" s="202"/>
    </row>
    <row r="20" spans="1:19" ht="33" customHeight="1">
      <c r="A20" s="201"/>
      <c r="B20" s="202"/>
      <c r="C20" s="24" t="s">
        <v>39</v>
      </c>
      <c r="D20" s="24" t="s">
        <v>1166</v>
      </c>
      <c r="E20" s="201"/>
      <c r="F20" s="202"/>
      <c r="G20" s="202"/>
      <c r="H20" s="202"/>
      <c r="I20" s="210" t="s">
        <v>1961</v>
      </c>
      <c r="J20" s="207">
        <v>4534381.01</v>
      </c>
      <c r="K20" s="24" t="s">
        <v>1956</v>
      </c>
      <c r="L20" s="202"/>
      <c r="M20" s="202"/>
      <c r="N20" s="183"/>
      <c r="O20" s="202"/>
      <c r="P20" s="202"/>
      <c r="Q20" s="202"/>
      <c r="R20" s="202"/>
      <c r="S20" s="202"/>
    </row>
    <row r="21" spans="1:19" ht="32.25" customHeight="1">
      <c r="A21" s="201"/>
      <c r="B21" s="202"/>
      <c r="C21" s="24" t="s">
        <v>41</v>
      </c>
      <c r="D21" s="24" t="s">
        <v>42</v>
      </c>
      <c r="E21" s="201"/>
      <c r="F21" s="202"/>
      <c r="G21" s="202"/>
      <c r="H21" s="202"/>
      <c r="I21" s="209"/>
      <c r="J21" s="207"/>
      <c r="K21" s="24" t="s">
        <v>1957</v>
      </c>
      <c r="L21" s="202"/>
      <c r="M21" s="202"/>
      <c r="N21" s="184"/>
      <c r="O21" s="202"/>
      <c r="P21" s="202"/>
      <c r="Q21" s="202"/>
      <c r="R21" s="202"/>
      <c r="S21" s="202"/>
    </row>
    <row r="22" spans="1:19" ht="13.5" customHeight="1">
      <c r="A22" s="201"/>
      <c r="B22" s="202" t="s">
        <v>1962</v>
      </c>
      <c r="C22" s="24" t="s">
        <v>22</v>
      </c>
      <c r="D22" s="24" t="s">
        <v>1390</v>
      </c>
      <c r="E22" s="201"/>
      <c r="F22" s="202"/>
      <c r="G22" s="202" t="s">
        <v>1963</v>
      </c>
      <c r="H22" s="24" t="s">
        <v>1950</v>
      </c>
      <c r="I22" s="207">
        <v>3208697.45</v>
      </c>
      <c r="J22" s="207">
        <v>3102456.98</v>
      </c>
      <c r="K22" s="24" t="s">
        <v>1951</v>
      </c>
      <c r="L22" s="202" t="s">
        <v>28</v>
      </c>
      <c r="M22" s="202" t="s">
        <v>29</v>
      </c>
      <c r="N22" s="202">
        <v>236.6</v>
      </c>
      <c r="O22" s="202"/>
      <c r="P22" s="202">
        <v>70</v>
      </c>
      <c r="Q22" s="202" t="s">
        <v>30</v>
      </c>
      <c r="R22" s="202" t="s">
        <v>31</v>
      </c>
      <c r="S22" s="202" t="s">
        <v>1964</v>
      </c>
    </row>
    <row r="23" spans="1:19" ht="14.25">
      <c r="A23" s="201"/>
      <c r="B23" s="202"/>
      <c r="C23" s="24" t="s">
        <v>33</v>
      </c>
      <c r="D23" s="24" t="s">
        <v>1134</v>
      </c>
      <c r="E23" s="201"/>
      <c r="F23" s="202"/>
      <c r="G23" s="202"/>
      <c r="H23" s="202" t="s">
        <v>1954</v>
      </c>
      <c r="I23" s="207"/>
      <c r="J23" s="207"/>
      <c r="K23" s="24" t="s">
        <v>1955</v>
      </c>
      <c r="L23" s="202"/>
      <c r="M23" s="202"/>
      <c r="N23" s="202"/>
      <c r="O23" s="202"/>
      <c r="P23" s="202"/>
      <c r="Q23" s="202"/>
      <c r="R23" s="202"/>
      <c r="S23" s="202"/>
    </row>
    <row r="24" spans="1:19" ht="24">
      <c r="A24" s="201"/>
      <c r="B24" s="202"/>
      <c r="C24" s="24" t="s">
        <v>39</v>
      </c>
      <c r="D24" s="24" t="s">
        <v>1166</v>
      </c>
      <c r="E24" s="201"/>
      <c r="F24" s="202"/>
      <c r="G24" s="202"/>
      <c r="H24" s="202"/>
      <c r="I24" s="207"/>
      <c r="J24" s="207">
        <v>6917491.68</v>
      </c>
      <c r="K24" s="24" t="s">
        <v>1956</v>
      </c>
      <c r="L24" s="202"/>
      <c r="M24" s="202"/>
      <c r="N24" s="202">
        <v>308.4</v>
      </c>
      <c r="O24" s="202"/>
      <c r="P24" s="202"/>
      <c r="Q24" s="202"/>
      <c r="R24" s="202"/>
      <c r="S24" s="202"/>
    </row>
    <row r="25" spans="1:19" ht="42" customHeight="1">
      <c r="A25" s="201"/>
      <c r="B25" s="202"/>
      <c r="C25" s="24" t="s">
        <v>41</v>
      </c>
      <c r="D25" s="24" t="s">
        <v>42</v>
      </c>
      <c r="E25" s="201"/>
      <c r="F25" s="202"/>
      <c r="G25" s="202"/>
      <c r="H25" s="202"/>
      <c r="I25" s="102" t="s">
        <v>1965</v>
      </c>
      <c r="J25" s="207"/>
      <c r="K25" s="24" t="s">
        <v>1957</v>
      </c>
      <c r="L25" s="202"/>
      <c r="M25" s="202"/>
      <c r="N25" s="202"/>
      <c r="O25" s="202"/>
      <c r="P25" s="202"/>
      <c r="Q25" s="202"/>
      <c r="R25" s="202"/>
      <c r="S25" s="202"/>
    </row>
    <row r="26" spans="1:19" ht="28.5" customHeight="1">
      <c r="A26" s="201">
        <v>4</v>
      </c>
      <c r="B26" s="202" t="s">
        <v>1966</v>
      </c>
      <c r="C26" s="24" t="s">
        <v>22</v>
      </c>
      <c r="D26" s="24" t="s">
        <v>1715</v>
      </c>
      <c r="E26" s="201">
        <v>1075.68</v>
      </c>
      <c r="F26" s="202" t="s">
        <v>1716</v>
      </c>
      <c r="G26" s="202" t="s">
        <v>1967</v>
      </c>
      <c r="H26" s="24" t="s">
        <v>1968</v>
      </c>
      <c r="I26" s="211" t="s">
        <v>1969</v>
      </c>
      <c r="J26" s="207">
        <v>8535505.03</v>
      </c>
      <c r="K26" s="24" t="s">
        <v>1970</v>
      </c>
      <c r="L26" s="202" t="s">
        <v>28</v>
      </c>
      <c r="M26" s="202" t="s">
        <v>29</v>
      </c>
      <c r="N26" s="220">
        <v>1147.279557</v>
      </c>
      <c r="O26" s="202"/>
      <c r="P26" s="202">
        <v>210</v>
      </c>
      <c r="Q26" s="202" t="s">
        <v>30</v>
      </c>
      <c r="R26" s="202" t="s">
        <v>31</v>
      </c>
      <c r="S26" s="202" t="s">
        <v>1971</v>
      </c>
    </row>
    <row r="27" spans="1:19" ht="30" customHeight="1">
      <c r="A27" s="201"/>
      <c r="B27" s="202"/>
      <c r="C27" s="24" t="s">
        <v>33</v>
      </c>
      <c r="D27" s="24" t="s">
        <v>395</v>
      </c>
      <c r="E27" s="201"/>
      <c r="F27" s="202"/>
      <c r="G27" s="202"/>
      <c r="H27" s="202" t="s">
        <v>1972</v>
      </c>
      <c r="I27" s="212"/>
      <c r="J27" s="207"/>
      <c r="K27" s="24" t="s">
        <v>1973</v>
      </c>
      <c r="L27" s="202"/>
      <c r="M27" s="202"/>
      <c r="N27" s="183"/>
      <c r="O27" s="202"/>
      <c r="P27" s="202"/>
      <c r="Q27" s="202"/>
      <c r="R27" s="202"/>
      <c r="S27" s="202"/>
    </row>
    <row r="28" spans="1:19" ht="27" customHeight="1">
      <c r="A28" s="201"/>
      <c r="B28" s="202"/>
      <c r="C28" s="24" t="s">
        <v>39</v>
      </c>
      <c r="D28" s="24" t="s">
        <v>40</v>
      </c>
      <c r="E28" s="201"/>
      <c r="F28" s="202"/>
      <c r="G28" s="202"/>
      <c r="H28" s="202"/>
      <c r="I28" s="212"/>
      <c r="J28" s="207">
        <v>2320386</v>
      </c>
      <c r="K28" s="24" t="s">
        <v>1974</v>
      </c>
      <c r="L28" s="202"/>
      <c r="M28" s="202"/>
      <c r="N28" s="183"/>
      <c r="O28" s="202"/>
      <c r="P28" s="202"/>
      <c r="Q28" s="202"/>
      <c r="R28" s="202"/>
      <c r="S28" s="202"/>
    </row>
    <row r="29" spans="1:19" ht="27" customHeight="1">
      <c r="A29" s="201"/>
      <c r="B29" s="202"/>
      <c r="C29" s="24" t="s">
        <v>41</v>
      </c>
      <c r="D29" s="24" t="s">
        <v>1166</v>
      </c>
      <c r="E29" s="201"/>
      <c r="F29" s="202"/>
      <c r="G29" s="202"/>
      <c r="H29" s="202"/>
      <c r="I29" s="213"/>
      <c r="J29" s="207"/>
      <c r="K29" s="24" t="s">
        <v>1975</v>
      </c>
      <c r="L29" s="202"/>
      <c r="M29" s="202"/>
      <c r="N29" s="184"/>
      <c r="O29" s="202"/>
      <c r="P29" s="202"/>
      <c r="Q29" s="202"/>
      <c r="R29" s="202"/>
      <c r="S29" s="202"/>
    </row>
    <row r="30" spans="1:19" ht="27" customHeight="1">
      <c r="A30" s="201">
        <v>5</v>
      </c>
      <c r="B30" s="205" t="s">
        <v>4458</v>
      </c>
      <c r="C30" s="24" t="s">
        <v>22</v>
      </c>
      <c r="D30" s="24" t="s">
        <v>1976</v>
      </c>
      <c r="E30" s="201">
        <v>87.64</v>
      </c>
      <c r="F30" s="202" t="s">
        <v>1977</v>
      </c>
      <c r="G30" s="202" t="s">
        <v>1978</v>
      </c>
      <c r="H30" s="24" t="s">
        <v>1979</v>
      </c>
      <c r="I30" s="207">
        <v>636175</v>
      </c>
      <c r="J30" s="207">
        <v>615605.34</v>
      </c>
      <c r="K30" s="24" t="s">
        <v>1980</v>
      </c>
      <c r="L30" s="202" t="s">
        <v>1313</v>
      </c>
      <c r="M30" s="205" t="s">
        <v>950</v>
      </c>
      <c r="N30" s="202">
        <v>52.26</v>
      </c>
      <c r="O30" s="202"/>
      <c r="P30" s="202">
        <v>50</v>
      </c>
      <c r="Q30" s="202" t="s">
        <v>1240</v>
      </c>
      <c r="R30" s="205" t="s">
        <v>1504</v>
      </c>
      <c r="S30" s="202" t="s">
        <v>1981</v>
      </c>
    </row>
    <row r="31" spans="1:19" ht="30" customHeight="1">
      <c r="A31" s="201"/>
      <c r="B31" s="205"/>
      <c r="C31" s="24" t="s">
        <v>33</v>
      </c>
      <c r="D31" s="24" t="s">
        <v>1781</v>
      </c>
      <c r="E31" s="201"/>
      <c r="F31" s="202"/>
      <c r="G31" s="202"/>
      <c r="H31" s="202" t="s">
        <v>1982</v>
      </c>
      <c r="I31" s="207"/>
      <c r="J31" s="207"/>
      <c r="K31" s="24" t="s">
        <v>1983</v>
      </c>
      <c r="L31" s="202"/>
      <c r="M31" s="205"/>
      <c r="N31" s="202"/>
      <c r="O31" s="202"/>
      <c r="P31" s="202"/>
      <c r="Q31" s="202"/>
      <c r="R31" s="205"/>
      <c r="S31" s="202"/>
    </row>
    <row r="32" spans="1:19" ht="28.5" customHeight="1">
      <c r="A32" s="201"/>
      <c r="B32" s="205"/>
      <c r="C32" s="24" t="s">
        <v>39</v>
      </c>
      <c r="D32" s="24" t="s">
        <v>1166</v>
      </c>
      <c r="E32" s="201"/>
      <c r="F32" s="202"/>
      <c r="G32" s="202"/>
      <c r="H32" s="202"/>
      <c r="I32" s="207"/>
      <c r="J32" s="207"/>
      <c r="K32" s="24" t="s">
        <v>1984</v>
      </c>
      <c r="L32" s="202"/>
      <c r="M32" s="205"/>
      <c r="N32" s="202"/>
      <c r="O32" s="202"/>
      <c r="P32" s="202"/>
      <c r="Q32" s="202"/>
      <c r="R32" s="205"/>
      <c r="S32" s="202"/>
    </row>
    <row r="33" spans="1:19" ht="29.25" customHeight="1">
      <c r="A33" s="201"/>
      <c r="B33" s="205"/>
      <c r="C33" s="24" t="s">
        <v>41</v>
      </c>
      <c r="D33" s="24" t="s">
        <v>1985</v>
      </c>
      <c r="E33" s="201"/>
      <c r="F33" s="202"/>
      <c r="G33" s="202"/>
      <c r="H33" s="202"/>
      <c r="I33" s="207"/>
      <c r="J33" s="207"/>
      <c r="K33" s="24" t="s">
        <v>1986</v>
      </c>
      <c r="L33" s="202"/>
      <c r="M33" s="205"/>
      <c r="N33" s="202"/>
      <c r="O33" s="202"/>
      <c r="P33" s="202"/>
      <c r="Q33" s="202"/>
      <c r="R33" s="205"/>
      <c r="S33" s="202"/>
    </row>
    <row r="34" spans="1:19" ht="27.75" customHeight="1">
      <c r="A34" s="201">
        <v>6</v>
      </c>
      <c r="B34" s="202" t="s">
        <v>1987</v>
      </c>
      <c r="C34" s="24" t="s">
        <v>22</v>
      </c>
      <c r="D34" s="24" t="s">
        <v>1390</v>
      </c>
      <c r="E34" s="201">
        <v>1200</v>
      </c>
      <c r="F34" s="202" t="s">
        <v>1988</v>
      </c>
      <c r="G34" s="202" t="s">
        <v>1989</v>
      </c>
      <c r="H34" s="24" t="s">
        <v>1990</v>
      </c>
      <c r="I34" s="207" t="s">
        <v>1991</v>
      </c>
      <c r="J34" s="207">
        <v>1861960.13</v>
      </c>
      <c r="K34" s="24" t="s">
        <v>1980</v>
      </c>
      <c r="L34" s="202" t="s">
        <v>28</v>
      </c>
      <c r="M34" s="202" t="s">
        <v>29</v>
      </c>
      <c r="N34" s="220">
        <v>623.61683</v>
      </c>
      <c r="O34" s="202"/>
      <c r="P34" s="202">
        <v>100</v>
      </c>
      <c r="Q34" s="202" t="s">
        <v>30</v>
      </c>
      <c r="R34" s="202" t="s">
        <v>31</v>
      </c>
      <c r="S34" s="202" t="s">
        <v>1992</v>
      </c>
    </row>
    <row r="35" spans="1:19" ht="30" customHeight="1">
      <c r="A35" s="201"/>
      <c r="B35" s="202"/>
      <c r="C35" s="24" t="s">
        <v>33</v>
      </c>
      <c r="D35" s="24" t="s">
        <v>117</v>
      </c>
      <c r="E35" s="201"/>
      <c r="F35" s="202"/>
      <c r="G35" s="202"/>
      <c r="H35" s="202" t="s">
        <v>1993</v>
      </c>
      <c r="I35" s="207"/>
      <c r="J35" s="207"/>
      <c r="K35" s="24" t="s">
        <v>1994</v>
      </c>
      <c r="L35" s="202"/>
      <c r="M35" s="202"/>
      <c r="N35" s="183"/>
      <c r="O35" s="202"/>
      <c r="P35" s="202"/>
      <c r="Q35" s="202"/>
      <c r="R35" s="202"/>
      <c r="S35" s="202"/>
    </row>
    <row r="36" spans="1:19" ht="28.5" customHeight="1">
      <c r="A36" s="201"/>
      <c r="B36" s="202"/>
      <c r="C36" s="24" t="s">
        <v>39</v>
      </c>
      <c r="D36" s="24" t="s">
        <v>1995</v>
      </c>
      <c r="E36" s="201"/>
      <c r="F36" s="202"/>
      <c r="G36" s="202"/>
      <c r="H36" s="202"/>
      <c r="I36" s="207"/>
      <c r="J36" s="207">
        <v>1908456.03</v>
      </c>
      <c r="K36" s="24" t="s">
        <v>1996</v>
      </c>
      <c r="L36" s="202"/>
      <c r="M36" s="202"/>
      <c r="N36" s="183"/>
      <c r="O36" s="202"/>
      <c r="P36" s="202"/>
      <c r="Q36" s="202"/>
      <c r="R36" s="202"/>
      <c r="S36" s="202"/>
    </row>
    <row r="37" spans="1:19" ht="23.25" customHeight="1">
      <c r="A37" s="201"/>
      <c r="B37" s="202"/>
      <c r="C37" s="24" t="s">
        <v>41</v>
      </c>
      <c r="D37" s="24" t="s">
        <v>42</v>
      </c>
      <c r="E37" s="201"/>
      <c r="F37" s="202"/>
      <c r="G37" s="202"/>
      <c r="H37" s="202"/>
      <c r="I37" s="207"/>
      <c r="J37" s="207"/>
      <c r="K37" s="24" t="s">
        <v>1997</v>
      </c>
      <c r="L37" s="202"/>
      <c r="M37" s="202"/>
      <c r="N37" s="184"/>
      <c r="O37" s="202"/>
      <c r="P37" s="202"/>
      <c r="Q37" s="202"/>
      <c r="R37" s="202"/>
      <c r="S37" s="202"/>
    </row>
    <row r="38" spans="1:19" ht="29.25" customHeight="1">
      <c r="A38" s="201"/>
      <c r="B38" s="202" t="s">
        <v>1998</v>
      </c>
      <c r="C38" s="24" t="s">
        <v>22</v>
      </c>
      <c r="D38" s="24" t="s">
        <v>1390</v>
      </c>
      <c r="E38" s="201"/>
      <c r="F38" s="202"/>
      <c r="G38" s="202"/>
      <c r="H38" s="24" t="s">
        <v>1990</v>
      </c>
      <c r="I38" s="207" t="s">
        <v>1999</v>
      </c>
      <c r="J38" s="208">
        <v>1846189.15</v>
      </c>
      <c r="K38" s="24" t="s">
        <v>2000</v>
      </c>
      <c r="L38" s="202" t="s">
        <v>28</v>
      </c>
      <c r="M38" s="202" t="s">
        <v>29</v>
      </c>
      <c r="N38" s="202">
        <v>400.387713</v>
      </c>
      <c r="O38" s="202"/>
      <c r="P38" s="202">
        <v>80</v>
      </c>
      <c r="Q38" s="202" t="s">
        <v>30</v>
      </c>
      <c r="R38" s="202" t="s">
        <v>31</v>
      </c>
      <c r="S38" s="202" t="s">
        <v>2001</v>
      </c>
    </row>
    <row r="39" spans="1:19" ht="28.5" customHeight="1">
      <c r="A39" s="201"/>
      <c r="B39" s="202"/>
      <c r="C39" s="24" t="s">
        <v>33</v>
      </c>
      <c r="D39" s="24" t="s">
        <v>2002</v>
      </c>
      <c r="E39" s="201"/>
      <c r="F39" s="202"/>
      <c r="G39" s="202"/>
      <c r="H39" s="202" t="s">
        <v>2003</v>
      </c>
      <c r="I39" s="207"/>
      <c r="J39" s="209"/>
      <c r="K39" s="24" t="s">
        <v>2004</v>
      </c>
      <c r="L39" s="202"/>
      <c r="M39" s="202"/>
      <c r="N39" s="202"/>
      <c r="O39" s="202"/>
      <c r="P39" s="202"/>
      <c r="Q39" s="202"/>
      <c r="R39" s="202"/>
      <c r="S39" s="202"/>
    </row>
    <row r="40" spans="1:19" ht="32.25" customHeight="1">
      <c r="A40" s="201"/>
      <c r="B40" s="202"/>
      <c r="C40" s="24" t="s">
        <v>39</v>
      </c>
      <c r="D40" s="24" t="s">
        <v>1995</v>
      </c>
      <c r="E40" s="201"/>
      <c r="F40" s="202"/>
      <c r="G40" s="202"/>
      <c r="H40" s="202"/>
      <c r="I40" s="207"/>
      <c r="J40" s="208">
        <v>3421500</v>
      </c>
      <c r="K40" s="24" t="s">
        <v>2005</v>
      </c>
      <c r="L40" s="202"/>
      <c r="M40" s="202"/>
      <c r="N40" s="202"/>
      <c r="O40" s="202"/>
      <c r="P40" s="202"/>
      <c r="Q40" s="202"/>
      <c r="R40" s="202"/>
      <c r="S40" s="202"/>
    </row>
    <row r="41" spans="1:19" ht="30.75" customHeight="1">
      <c r="A41" s="201"/>
      <c r="B41" s="202"/>
      <c r="C41" s="24" t="s">
        <v>41</v>
      </c>
      <c r="D41" s="24" t="s">
        <v>42</v>
      </c>
      <c r="E41" s="201"/>
      <c r="F41" s="202"/>
      <c r="G41" s="202"/>
      <c r="H41" s="202"/>
      <c r="I41" s="207"/>
      <c r="J41" s="209"/>
      <c r="K41" s="24" t="s">
        <v>2006</v>
      </c>
      <c r="L41" s="202"/>
      <c r="M41" s="202"/>
      <c r="N41" s="202"/>
      <c r="O41" s="202"/>
      <c r="P41" s="202"/>
      <c r="Q41" s="202"/>
      <c r="R41" s="202"/>
      <c r="S41" s="202"/>
    </row>
    <row r="42" spans="1:19" ht="29.25" customHeight="1">
      <c r="A42" s="201">
        <v>6</v>
      </c>
      <c r="B42" s="202" t="s">
        <v>2007</v>
      </c>
      <c r="C42" s="24" t="s">
        <v>22</v>
      </c>
      <c r="D42" s="24" t="s">
        <v>1390</v>
      </c>
      <c r="E42" s="201"/>
      <c r="F42" s="202"/>
      <c r="G42" s="202"/>
      <c r="H42" s="24" t="s">
        <v>1990</v>
      </c>
      <c r="I42" s="207" t="s">
        <v>2008</v>
      </c>
      <c r="J42" s="207">
        <v>3283709.5</v>
      </c>
      <c r="K42" s="24" t="s">
        <v>2009</v>
      </c>
      <c r="L42" s="202" t="s">
        <v>28</v>
      </c>
      <c r="M42" s="202" t="s">
        <v>29</v>
      </c>
      <c r="N42" s="220">
        <v>404.43931</v>
      </c>
      <c r="O42" s="202"/>
      <c r="P42" s="202">
        <v>60</v>
      </c>
      <c r="Q42" s="202" t="s">
        <v>30</v>
      </c>
      <c r="R42" s="202" t="s">
        <v>31</v>
      </c>
      <c r="S42" s="202" t="s">
        <v>1992</v>
      </c>
    </row>
    <row r="43" spans="1:19" ht="30" customHeight="1">
      <c r="A43" s="201"/>
      <c r="B43" s="202"/>
      <c r="C43" s="24" t="s">
        <v>33</v>
      </c>
      <c r="D43" s="24" t="s">
        <v>2010</v>
      </c>
      <c r="E43" s="201"/>
      <c r="F43" s="202"/>
      <c r="G43" s="202"/>
      <c r="H43" s="202" t="s">
        <v>1993</v>
      </c>
      <c r="I43" s="207"/>
      <c r="J43" s="207"/>
      <c r="K43" s="24" t="s">
        <v>2011</v>
      </c>
      <c r="L43" s="202"/>
      <c r="M43" s="202"/>
      <c r="N43" s="183"/>
      <c r="O43" s="202"/>
      <c r="P43" s="202"/>
      <c r="Q43" s="202"/>
      <c r="R43" s="202"/>
      <c r="S43" s="202"/>
    </row>
    <row r="44" spans="1:19" ht="31.5" customHeight="1">
      <c r="A44" s="201"/>
      <c r="B44" s="202"/>
      <c r="C44" s="24" t="s">
        <v>39</v>
      </c>
      <c r="D44" s="24" t="s">
        <v>1995</v>
      </c>
      <c r="E44" s="201"/>
      <c r="F44" s="202"/>
      <c r="G44" s="202"/>
      <c r="H44" s="202"/>
      <c r="I44" s="207"/>
      <c r="J44" s="207">
        <v>542609.53</v>
      </c>
      <c r="K44" s="24" t="s">
        <v>2012</v>
      </c>
      <c r="L44" s="202"/>
      <c r="M44" s="202"/>
      <c r="N44" s="183"/>
      <c r="O44" s="202"/>
      <c r="P44" s="202"/>
      <c r="Q44" s="202"/>
      <c r="R44" s="202"/>
      <c r="S44" s="202"/>
    </row>
    <row r="45" spans="1:19" ht="36.75" customHeight="1">
      <c r="A45" s="201"/>
      <c r="B45" s="202"/>
      <c r="C45" s="24" t="s">
        <v>41</v>
      </c>
      <c r="D45" s="24" t="s">
        <v>42</v>
      </c>
      <c r="E45" s="201"/>
      <c r="F45" s="202"/>
      <c r="G45" s="202"/>
      <c r="H45" s="202"/>
      <c r="I45" s="207"/>
      <c r="J45" s="207"/>
      <c r="K45" s="24" t="s">
        <v>2013</v>
      </c>
      <c r="L45" s="202"/>
      <c r="M45" s="202"/>
      <c r="N45" s="184"/>
      <c r="O45" s="202"/>
      <c r="P45" s="202"/>
      <c r="Q45" s="202"/>
      <c r="R45" s="202"/>
      <c r="S45" s="202"/>
    </row>
    <row r="46" spans="1:19" ht="26.25" customHeight="1">
      <c r="A46" s="201">
        <v>7</v>
      </c>
      <c r="B46" s="202" t="s">
        <v>2014</v>
      </c>
      <c r="C46" s="24" t="s">
        <v>22</v>
      </c>
      <c r="D46" s="24" t="s">
        <v>2015</v>
      </c>
      <c r="E46" s="201">
        <v>400</v>
      </c>
      <c r="F46" s="202" t="s">
        <v>2015</v>
      </c>
      <c r="G46" s="202" t="s">
        <v>2016</v>
      </c>
      <c r="H46" s="24" t="s">
        <v>2017</v>
      </c>
      <c r="I46" s="208">
        <v>3394115</v>
      </c>
      <c r="J46" s="207">
        <v>3254956.29</v>
      </c>
      <c r="K46" s="24" t="s">
        <v>2018</v>
      </c>
      <c r="L46" s="202" t="s">
        <v>28</v>
      </c>
      <c r="M46" s="202" t="s">
        <v>29</v>
      </c>
      <c r="N46" s="202">
        <v>275.07</v>
      </c>
      <c r="O46" s="202"/>
      <c r="P46" s="202">
        <v>200</v>
      </c>
      <c r="Q46" s="202" t="s">
        <v>30</v>
      </c>
      <c r="R46" s="202" t="s">
        <v>31</v>
      </c>
      <c r="S46" s="202" t="s">
        <v>2019</v>
      </c>
    </row>
    <row r="47" spans="1:19" ht="34.5" customHeight="1">
      <c r="A47" s="201"/>
      <c r="B47" s="202"/>
      <c r="C47" s="24" t="s">
        <v>33</v>
      </c>
      <c r="D47" s="24" t="s">
        <v>674</v>
      </c>
      <c r="E47" s="201"/>
      <c r="F47" s="202"/>
      <c r="G47" s="202"/>
      <c r="H47" s="202" t="s">
        <v>2020</v>
      </c>
      <c r="I47" s="209"/>
      <c r="J47" s="207"/>
      <c r="K47" s="24" t="s">
        <v>2021</v>
      </c>
      <c r="L47" s="202"/>
      <c r="M47" s="202"/>
      <c r="N47" s="202"/>
      <c r="O47" s="202"/>
      <c r="P47" s="202"/>
      <c r="Q47" s="202"/>
      <c r="R47" s="202"/>
      <c r="S47" s="202"/>
    </row>
    <row r="48" spans="1:19" ht="27.75" customHeight="1">
      <c r="A48" s="201"/>
      <c r="B48" s="202"/>
      <c r="C48" s="24" t="s">
        <v>39</v>
      </c>
      <c r="D48" s="24" t="s">
        <v>1386</v>
      </c>
      <c r="E48" s="201"/>
      <c r="F48" s="202"/>
      <c r="G48" s="202"/>
      <c r="H48" s="202"/>
      <c r="I48" s="210" t="s">
        <v>2022</v>
      </c>
      <c r="J48" s="207"/>
      <c r="K48" s="24" t="s">
        <v>2023</v>
      </c>
      <c r="L48" s="202"/>
      <c r="M48" s="202"/>
      <c r="N48" s="202"/>
      <c r="O48" s="202"/>
      <c r="P48" s="202"/>
      <c r="Q48" s="202"/>
      <c r="R48" s="202"/>
      <c r="S48" s="202"/>
    </row>
    <row r="49" spans="1:19" ht="40.5" customHeight="1">
      <c r="A49" s="201"/>
      <c r="B49" s="202"/>
      <c r="C49" s="24" t="s">
        <v>41</v>
      </c>
      <c r="D49" s="24" t="s">
        <v>1588</v>
      </c>
      <c r="E49" s="201"/>
      <c r="F49" s="202"/>
      <c r="G49" s="202"/>
      <c r="H49" s="202"/>
      <c r="I49" s="209"/>
      <c r="J49" s="207"/>
      <c r="K49" s="24" t="s">
        <v>2024</v>
      </c>
      <c r="L49" s="202"/>
      <c r="M49" s="202"/>
      <c r="N49" s="202"/>
      <c r="O49" s="202"/>
      <c r="P49" s="202"/>
      <c r="Q49" s="202"/>
      <c r="R49" s="202"/>
      <c r="S49" s="202"/>
    </row>
    <row r="50" spans="1:19" ht="60.75" customHeight="1">
      <c r="A50" s="201">
        <v>8</v>
      </c>
      <c r="B50" s="205" t="s">
        <v>2025</v>
      </c>
      <c r="C50" s="24" t="s">
        <v>22</v>
      </c>
      <c r="D50" s="24" t="s">
        <v>2026</v>
      </c>
      <c r="E50" s="201">
        <v>2995.46</v>
      </c>
      <c r="F50" s="202" t="s">
        <v>2027</v>
      </c>
      <c r="G50" s="202" t="s">
        <v>2028</v>
      </c>
      <c r="H50" s="24" t="s">
        <v>2029</v>
      </c>
      <c r="I50" s="207">
        <v>23898105.25</v>
      </c>
      <c r="J50" s="207">
        <v>22926248.97</v>
      </c>
      <c r="K50" s="24" t="s">
        <v>2030</v>
      </c>
      <c r="L50" s="202" t="s">
        <v>28</v>
      </c>
      <c r="M50" s="205" t="s">
        <v>2031</v>
      </c>
      <c r="N50" s="220">
        <v>2304.99</v>
      </c>
      <c r="O50" s="202"/>
      <c r="P50" s="202">
        <v>180</v>
      </c>
      <c r="Q50" s="202" t="s">
        <v>30</v>
      </c>
      <c r="R50" s="202"/>
      <c r="S50" s="202" t="s">
        <v>2032</v>
      </c>
    </row>
    <row r="51" spans="1:19" ht="39" customHeight="1">
      <c r="A51" s="201"/>
      <c r="B51" s="205"/>
      <c r="C51" s="24" t="s">
        <v>33</v>
      </c>
      <c r="D51" s="24" t="s">
        <v>2033</v>
      </c>
      <c r="E51" s="201"/>
      <c r="F51" s="202"/>
      <c r="G51" s="202"/>
      <c r="H51" s="24" t="s">
        <v>2034</v>
      </c>
      <c r="I51" s="207"/>
      <c r="J51" s="207"/>
      <c r="K51" s="24" t="s">
        <v>2035</v>
      </c>
      <c r="L51" s="202"/>
      <c r="M51" s="205"/>
      <c r="N51" s="183"/>
      <c r="O51" s="202"/>
      <c r="P51" s="202"/>
      <c r="Q51" s="202"/>
      <c r="R51" s="202"/>
      <c r="S51" s="202"/>
    </row>
    <row r="52" spans="1:19" ht="41.25" customHeight="1">
      <c r="A52" s="201"/>
      <c r="B52" s="205"/>
      <c r="C52" s="24" t="s">
        <v>39</v>
      </c>
      <c r="D52" s="24" t="s">
        <v>2036</v>
      </c>
      <c r="E52" s="201">
        <v>593.33</v>
      </c>
      <c r="F52" s="202"/>
      <c r="G52" s="202" t="s">
        <v>2037</v>
      </c>
      <c r="H52" s="24" t="s">
        <v>2038</v>
      </c>
      <c r="I52" s="207"/>
      <c r="J52" s="207">
        <v>5691814.69</v>
      </c>
      <c r="K52" s="24" t="s">
        <v>2039</v>
      </c>
      <c r="L52" s="202"/>
      <c r="M52" s="205"/>
      <c r="N52" s="201">
        <v>312.59</v>
      </c>
      <c r="O52" s="202"/>
      <c r="P52" s="202"/>
      <c r="Q52" s="202"/>
      <c r="R52" s="202"/>
      <c r="S52" s="202"/>
    </row>
    <row r="53" spans="1:19" ht="43.5" customHeight="1">
      <c r="A53" s="201"/>
      <c r="B53" s="205"/>
      <c r="C53" s="24" t="s">
        <v>41</v>
      </c>
      <c r="D53" s="24" t="s">
        <v>42</v>
      </c>
      <c r="E53" s="201"/>
      <c r="F53" s="202"/>
      <c r="G53" s="202"/>
      <c r="H53" s="24" t="s">
        <v>2040</v>
      </c>
      <c r="I53" s="207"/>
      <c r="J53" s="207"/>
      <c r="K53" s="24" t="s">
        <v>2041</v>
      </c>
      <c r="L53" s="202"/>
      <c r="M53" s="205"/>
      <c r="N53" s="201"/>
      <c r="O53" s="202"/>
      <c r="P53" s="202"/>
      <c r="Q53" s="202"/>
      <c r="R53" s="202"/>
      <c r="S53" s="202"/>
    </row>
    <row r="54" spans="1:19" ht="47.25" customHeight="1">
      <c r="A54" s="201">
        <v>9</v>
      </c>
      <c r="B54" s="202" t="s">
        <v>2042</v>
      </c>
      <c r="C54" s="24" t="s">
        <v>22</v>
      </c>
      <c r="D54" s="24" t="s">
        <v>2043</v>
      </c>
      <c r="E54" s="201">
        <v>280.85</v>
      </c>
      <c r="F54" s="202" t="s">
        <v>137</v>
      </c>
      <c r="G54" s="202" t="s">
        <v>2044</v>
      </c>
      <c r="H54" s="24" t="s">
        <v>2045</v>
      </c>
      <c r="I54" s="207">
        <v>1887595.1</v>
      </c>
      <c r="J54" s="207">
        <v>1812720.49</v>
      </c>
      <c r="K54" s="24" t="s">
        <v>2046</v>
      </c>
      <c r="L54" s="202" t="s">
        <v>2047</v>
      </c>
      <c r="M54" s="202" t="s">
        <v>29</v>
      </c>
      <c r="N54" s="202">
        <v>154.08</v>
      </c>
      <c r="O54" s="202"/>
      <c r="P54" s="202">
        <v>70</v>
      </c>
      <c r="Q54" s="202" t="s">
        <v>30</v>
      </c>
      <c r="R54" s="202" t="s">
        <v>31</v>
      </c>
      <c r="S54" s="202" t="s">
        <v>2048</v>
      </c>
    </row>
    <row r="55" spans="1:19" ht="26.25" customHeight="1">
      <c r="A55" s="201"/>
      <c r="B55" s="202"/>
      <c r="C55" s="24" t="s">
        <v>33</v>
      </c>
      <c r="D55" s="24" t="s">
        <v>2049</v>
      </c>
      <c r="E55" s="201"/>
      <c r="F55" s="202"/>
      <c r="G55" s="202"/>
      <c r="H55" s="202" t="s">
        <v>2050</v>
      </c>
      <c r="I55" s="207"/>
      <c r="J55" s="207"/>
      <c r="K55" s="24" t="s">
        <v>2051</v>
      </c>
      <c r="L55" s="202"/>
      <c r="M55" s="202"/>
      <c r="N55" s="202"/>
      <c r="O55" s="202"/>
      <c r="P55" s="202"/>
      <c r="Q55" s="202"/>
      <c r="R55" s="202"/>
      <c r="S55" s="202"/>
    </row>
    <row r="56" spans="1:19" ht="36.75" customHeight="1">
      <c r="A56" s="201"/>
      <c r="B56" s="202"/>
      <c r="C56" s="24" t="s">
        <v>39</v>
      </c>
      <c r="D56" s="24" t="s">
        <v>40</v>
      </c>
      <c r="E56" s="201"/>
      <c r="F56" s="202"/>
      <c r="G56" s="202"/>
      <c r="H56" s="202"/>
      <c r="I56" s="210" t="s">
        <v>2052</v>
      </c>
      <c r="J56" s="207"/>
      <c r="K56" s="24" t="s">
        <v>2053</v>
      </c>
      <c r="L56" s="202"/>
      <c r="M56" s="202"/>
      <c r="N56" s="202"/>
      <c r="O56" s="202"/>
      <c r="P56" s="202"/>
      <c r="Q56" s="202"/>
      <c r="R56" s="202"/>
      <c r="S56" s="202"/>
    </row>
    <row r="57" spans="1:19" ht="32.25" customHeight="1">
      <c r="A57" s="201"/>
      <c r="B57" s="202"/>
      <c r="C57" s="24" t="s">
        <v>41</v>
      </c>
      <c r="D57" s="24" t="s">
        <v>42</v>
      </c>
      <c r="E57" s="201"/>
      <c r="F57" s="202"/>
      <c r="G57" s="202"/>
      <c r="H57" s="202"/>
      <c r="I57" s="209"/>
      <c r="J57" s="207"/>
      <c r="K57" s="24" t="s">
        <v>2054</v>
      </c>
      <c r="L57" s="202"/>
      <c r="M57" s="202"/>
      <c r="N57" s="202"/>
      <c r="O57" s="202"/>
      <c r="P57" s="202"/>
      <c r="Q57" s="202"/>
      <c r="R57" s="202"/>
      <c r="S57" s="202"/>
    </row>
    <row r="58" spans="1:19" ht="32.25" customHeight="1">
      <c r="A58" s="201">
        <v>10</v>
      </c>
      <c r="B58" s="202" t="s">
        <v>2055</v>
      </c>
      <c r="C58" s="24" t="s">
        <v>22</v>
      </c>
      <c r="D58" s="24" t="s">
        <v>1390</v>
      </c>
      <c r="E58" s="201">
        <v>6130</v>
      </c>
      <c r="F58" s="202" t="s">
        <v>1528</v>
      </c>
      <c r="G58" s="202" t="s">
        <v>2056</v>
      </c>
      <c r="H58" s="24" t="s">
        <v>2057</v>
      </c>
      <c r="I58" s="208">
        <v>55922578.69</v>
      </c>
      <c r="J58" s="207">
        <v>52203727.2</v>
      </c>
      <c r="K58" s="24" t="s">
        <v>2058</v>
      </c>
      <c r="L58" s="202" t="s">
        <v>28</v>
      </c>
      <c r="M58" s="202" t="s">
        <v>29</v>
      </c>
      <c r="N58" s="220">
        <v>6208.877703</v>
      </c>
      <c r="O58" s="202"/>
      <c r="P58" s="202">
        <v>590</v>
      </c>
      <c r="Q58" s="202" t="s">
        <v>30</v>
      </c>
      <c r="R58" s="202" t="s">
        <v>31</v>
      </c>
      <c r="S58" s="202" t="s">
        <v>2059</v>
      </c>
    </row>
    <row r="59" spans="1:19" ht="31.5" customHeight="1">
      <c r="A59" s="201"/>
      <c r="B59" s="202"/>
      <c r="C59" s="24" t="s">
        <v>33</v>
      </c>
      <c r="D59" s="24" t="s">
        <v>1220</v>
      </c>
      <c r="E59" s="201"/>
      <c r="F59" s="202"/>
      <c r="G59" s="202"/>
      <c r="H59" s="202" t="s">
        <v>2060</v>
      </c>
      <c r="I59" s="209"/>
      <c r="J59" s="207"/>
      <c r="K59" s="24" t="s">
        <v>2061</v>
      </c>
      <c r="L59" s="202"/>
      <c r="M59" s="202"/>
      <c r="N59" s="183"/>
      <c r="O59" s="202"/>
      <c r="P59" s="202"/>
      <c r="Q59" s="202"/>
      <c r="R59" s="202"/>
      <c r="S59" s="202"/>
    </row>
    <row r="60" spans="1:19" ht="30.75" customHeight="1">
      <c r="A60" s="201"/>
      <c r="B60" s="202"/>
      <c r="C60" s="24" t="s">
        <v>39</v>
      </c>
      <c r="D60" s="24" t="s">
        <v>1386</v>
      </c>
      <c r="E60" s="201"/>
      <c r="F60" s="202"/>
      <c r="G60" s="202"/>
      <c r="H60" s="202"/>
      <c r="I60" s="208" t="s">
        <v>2062</v>
      </c>
      <c r="J60" s="207">
        <v>10266072.9</v>
      </c>
      <c r="K60" s="24" t="s">
        <v>2063</v>
      </c>
      <c r="L60" s="202"/>
      <c r="M60" s="202"/>
      <c r="N60" s="183"/>
      <c r="O60" s="202"/>
      <c r="P60" s="202"/>
      <c r="Q60" s="202"/>
      <c r="R60" s="202"/>
      <c r="S60" s="202"/>
    </row>
    <row r="61" spans="1:19" ht="34.5" customHeight="1">
      <c r="A61" s="201"/>
      <c r="B61" s="202"/>
      <c r="C61" s="24" t="s">
        <v>41</v>
      </c>
      <c r="D61" s="24" t="s">
        <v>42</v>
      </c>
      <c r="E61" s="201"/>
      <c r="F61" s="202"/>
      <c r="G61" s="202"/>
      <c r="H61" s="202"/>
      <c r="I61" s="209"/>
      <c r="J61" s="207"/>
      <c r="K61" s="24" t="s">
        <v>346</v>
      </c>
      <c r="L61" s="202"/>
      <c r="M61" s="202"/>
      <c r="N61" s="184"/>
      <c r="O61" s="202"/>
      <c r="P61" s="202"/>
      <c r="Q61" s="202"/>
      <c r="R61" s="202"/>
      <c r="S61" s="202"/>
    </row>
    <row r="62" spans="1:19" ht="41.25" customHeight="1">
      <c r="A62" s="201">
        <v>11</v>
      </c>
      <c r="B62" s="202" t="s">
        <v>2064</v>
      </c>
      <c r="C62" s="24" t="s">
        <v>22</v>
      </c>
      <c r="D62" s="24" t="s">
        <v>1390</v>
      </c>
      <c r="E62" s="201">
        <v>37</v>
      </c>
      <c r="F62" s="202" t="s">
        <v>1528</v>
      </c>
      <c r="G62" s="202" t="s">
        <v>2065</v>
      </c>
      <c r="H62" s="24" t="s">
        <v>2066</v>
      </c>
      <c r="I62" s="207">
        <v>171913</v>
      </c>
      <c r="J62" s="207">
        <v>165068.4</v>
      </c>
      <c r="K62" s="24" t="s">
        <v>2067</v>
      </c>
      <c r="L62" s="202" t="s">
        <v>28</v>
      </c>
      <c r="M62" s="202" t="s">
        <v>29</v>
      </c>
      <c r="N62" s="202">
        <v>14.93</v>
      </c>
      <c r="O62" s="202"/>
      <c r="P62" s="202">
        <v>30</v>
      </c>
      <c r="Q62" s="202" t="s">
        <v>1240</v>
      </c>
      <c r="R62" s="202" t="s">
        <v>31</v>
      </c>
      <c r="S62" s="202" t="s">
        <v>2068</v>
      </c>
    </row>
    <row r="63" spans="1:19" ht="20.25" customHeight="1">
      <c r="A63" s="201"/>
      <c r="B63" s="202"/>
      <c r="C63" s="24" t="s">
        <v>33</v>
      </c>
      <c r="D63" s="24" t="s">
        <v>1953</v>
      </c>
      <c r="E63" s="201"/>
      <c r="F63" s="202"/>
      <c r="G63" s="202"/>
      <c r="H63" s="202" t="s">
        <v>2069</v>
      </c>
      <c r="I63" s="207"/>
      <c r="J63" s="207"/>
      <c r="K63" s="24" t="s">
        <v>2070</v>
      </c>
      <c r="L63" s="202"/>
      <c r="M63" s="202"/>
      <c r="N63" s="202"/>
      <c r="O63" s="202"/>
      <c r="P63" s="202"/>
      <c r="Q63" s="202"/>
      <c r="R63" s="202"/>
      <c r="S63" s="202"/>
    </row>
    <row r="64" spans="1:19" ht="39.75" customHeight="1">
      <c r="A64" s="201"/>
      <c r="B64" s="202"/>
      <c r="C64" s="24" t="s">
        <v>39</v>
      </c>
      <c r="D64" s="24" t="s">
        <v>1386</v>
      </c>
      <c r="E64" s="201"/>
      <c r="F64" s="202"/>
      <c r="G64" s="202"/>
      <c r="H64" s="202"/>
      <c r="I64" s="210" t="s">
        <v>2071</v>
      </c>
      <c r="J64" s="207"/>
      <c r="K64" s="24" t="s">
        <v>2072</v>
      </c>
      <c r="L64" s="202"/>
      <c r="M64" s="202"/>
      <c r="N64" s="202"/>
      <c r="O64" s="202"/>
      <c r="P64" s="202"/>
      <c r="Q64" s="202"/>
      <c r="R64" s="202"/>
      <c r="S64" s="202"/>
    </row>
    <row r="65" spans="1:19" ht="36.75" customHeight="1">
      <c r="A65" s="201"/>
      <c r="B65" s="202"/>
      <c r="C65" s="24" t="s">
        <v>41</v>
      </c>
      <c r="D65" s="24" t="s">
        <v>42</v>
      </c>
      <c r="E65" s="201"/>
      <c r="F65" s="202"/>
      <c r="G65" s="202"/>
      <c r="H65" s="202"/>
      <c r="I65" s="209"/>
      <c r="J65" s="207"/>
      <c r="K65" s="24" t="s">
        <v>2073</v>
      </c>
      <c r="L65" s="202"/>
      <c r="M65" s="202"/>
      <c r="N65" s="202"/>
      <c r="O65" s="202"/>
      <c r="P65" s="202"/>
      <c r="Q65" s="202"/>
      <c r="R65" s="202"/>
      <c r="S65" s="202"/>
    </row>
    <row r="66" spans="1:19" ht="24" customHeight="1">
      <c r="A66" s="201">
        <v>12</v>
      </c>
      <c r="B66" s="202" t="s">
        <v>2074</v>
      </c>
      <c r="C66" s="24" t="s">
        <v>22</v>
      </c>
      <c r="D66" s="24" t="s">
        <v>2075</v>
      </c>
      <c r="E66" s="201">
        <v>607</v>
      </c>
      <c r="F66" s="202" t="s">
        <v>2076</v>
      </c>
      <c r="G66" s="202" t="s">
        <v>2077</v>
      </c>
      <c r="H66" s="24" t="s">
        <v>2078</v>
      </c>
      <c r="I66" s="208">
        <v>3222071</v>
      </c>
      <c r="J66" s="207">
        <v>3092114.14</v>
      </c>
      <c r="K66" s="24" t="s">
        <v>2079</v>
      </c>
      <c r="L66" s="202" t="s">
        <v>2080</v>
      </c>
      <c r="M66" s="202" t="s">
        <v>29</v>
      </c>
      <c r="N66" s="202">
        <v>335.99938</v>
      </c>
      <c r="O66" s="202"/>
      <c r="P66" s="202">
        <v>190</v>
      </c>
      <c r="Q66" s="202" t="s">
        <v>30</v>
      </c>
      <c r="R66" s="202" t="s">
        <v>31</v>
      </c>
      <c r="S66" s="202" t="s">
        <v>2081</v>
      </c>
    </row>
    <row r="67" spans="1:19" ht="36" customHeight="1">
      <c r="A67" s="201"/>
      <c r="B67" s="202"/>
      <c r="C67" s="24" t="s">
        <v>33</v>
      </c>
      <c r="D67" s="24" t="s">
        <v>371</v>
      </c>
      <c r="E67" s="201"/>
      <c r="F67" s="202"/>
      <c r="G67" s="202"/>
      <c r="H67" s="202" t="s">
        <v>2082</v>
      </c>
      <c r="I67" s="209"/>
      <c r="J67" s="207"/>
      <c r="K67" s="24" t="s">
        <v>2083</v>
      </c>
      <c r="L67" s="202"/>
      <c r="M67" s="202"/>
      <c r="N67" s="202"/>
      <c r="O67" s="202"/>
      <c r="P67" s="202"/>
      <c r="Q67" s="202"/>
      <c r="R67" s="202"/>
      <c r="S67" s="202"/>
    </row>
    <row r="68" spans="1:19" ht="24">
      <c r="A68" s="201"/>
      <c r="B68" s="202"/>
      <c r="C68" s="24" t="s">
        <v>39</v>
      </c>
      <c r="D68" s="24" t="s">
        <v>40</v>
      </c>
      <c r="E68" s="201"/>
      <c r="F68" s="202"/>
      <c r="G68" s="202"/>
      <c r="H68" s="202"/>
      <c r="I68" s="208" t="s">
        <v>2084</v>
      </c>
      <c r="J68" s="207"/>
      <c r="K68" s="24" t="s">
        <v>2085</v>
      </c>
      <c r="L68" s="202"/>
      <c r="M68" s="202"/>
      <c r="N68" s="202"/>
      <c r="O68" s="202"/>
      <c r="P68" s="202"/>
      <c r="Q68" s="202"/>
      <c r="R68" s="202"/>
      <c r="S68" s="202"/>
    </row>
    <row r="69" spans="1:19" ht="24">
      <c r="A69" s="201"/>
      <c r="B69" s="202"/>
      <c r="C69" s="24" t="s">
        <v>41</v>
      </c>
      <c r="D69" s="24" t="s">
        <v>42</v>
      </c>
      <c r="E69" s="201"/>
      <c r="F69" s="202"/>
      <c r="G69" s="202"/>
      <c r="H69" s="202"/>
      <c r="I69" s="209"/>
      <c r="J69" s="207"/>
      <c r="K69" s="24" t="s">
        <v>2086</v>
      </c>
      <c r="L69" s="202"/>
      <c r="M69" s="202"/>
      <c r="N69" s="202"/>
      <c r="O69" s="202"/>
      <c r="P69" s="202"/>
      <c r="Q69" s="202"/>
      <c r="R69" s="202"/>
      <c r="S69" s="202"/>
    </row>
    <row r="70" spans="1:19" ht="33" customHeight="1">
      <c r="A70" s="201"/>
      <c r="B70" s="206" t="s">
        <v>4459</v>
      </c>
      <c r="C70" s="24" t="s">
        <v>22</v>
      </c>
      <c r="D70" s="24" t="s">
        <v>136</v>
      </c>
      <c r="E70" s="201"/>
      <c r="F70" s="202" t="s">
        <v>137</v>
      </c>
      <c r="G70" s="202" t="s">
        <v>2087</v>
      </c>
      <c r="H70" s="24" t="s">
        <v>708</v>
      </c>
      <c r="I70" s="207">
        <v>14828239.38</v>
      </c>
      <c r="J70" s="207">
        <v>13823414.94</v>
      </c>
      <c r="K70" s="24" t="s">
        <v>709</v>
      </c>
      <c r="L70" s="202" t="s">
        <v>28</v>
      </c>
      <c r="M70" s="206" t="s">
        <v>2031</v>
      </c>
      <c r="N70" s="202">
        <v>942.03</v>
      </c>
      <c r="O70" s="202"/>
      <c r="P70" s="202">
        <v>160</v>
      </c>
      <c r="Q70" s="206" t="s">
        <v>30</v>
      </c>
      <c r="R70" s="202"/>
      <c r="S70" s="202" t="s">
        <v>2088</v>
      </c>
    </row>
    <row r="71" spans="1:19" ht="29.25" customHeight="1">
      <c r="A71" s="201"/>
      <c r="B71" s="206"/>
      <c r="C71" s="24" t="s">
        <v>33</v>
      </c>
      <c r="D71" s="101" t="s">
        <v>2089</v>
      </c>
      <c r="E71" s="201"/>
      <c r="F71" s="202"/>
      <c r="G71" s="202"/>
      <c r="H71" s="202" t="s">
        <v>729</v>
      </c>
      <c r="I71" s="207"/>
      <c r="J71" s="207"/>
      <c r="K71" s="24" t="s">
        <v>730</v>
      </c>
      <c r="L71" s="202"/>
      <c r="M71" s="206"/>
      <c r="N71" s="202"/>
      <c r="O71" s="202"/>
      <c r="P71" s="202"/>
      <c r="Q71" s="206"/>
      <c r="R71" s="202"/>
      <c r="S71" s="202"/>
    </row>
    <row r="72" spans="1:19" ht="37.5" customHeight="1">
      <c r="A72" s="201"/>
      <c r="B72" s="206"/>
      <c r="C72" s="24" t="s">
        <v>39</v>
      </c>
      <c r="D72" s="24" t="s">
        <v>731</v>
      </c>
      <c r="E72" s="201"/>
      <c r="F72" s="202"/>
      <c r="G72" s="202"/>
      <c r="H72" s="202"/>
      <c r="I72" s="214" t="s">
        <v>2090</v>
      </c>
      <c r="J72" s="207"/>
      <c r="K72" s="24" t="s">
        <v>733</v>
      </c>
      <c r="L72" s="202"/>
      <c r="M72" s="206"/>
      <c r="N72" s="202"/>
      <c r="O72" s="202"/>
      <c r="P72" s="202"/>
      <c r="Q72" s="206"/>
      <c r="R72" s="202"/>
      <c r="S72" s="202"/>
    </row>
    <row r="73" spans="1:19" ht="27" customHeight="1">
      <c r="A73" s="201"/>
      <c r="B73" s="206"/>
      <c r="C73" s="24" t="s">
        <v>41</v>
      </c>
      <c r="D73" s="24" t="s">
        <v>717</v>
      </c>
      <c r="E73" s="201"/>
      <c r="F73" s="202"/>
      <c r="G73" s="202"/>
      <c r="H73" s="202"/>
      <c r="I73" s="215"/>
      <c r="J73" s="207"/>
      <c r="K73" s="24" t="s">
        <v>734</v>
      </c>
      <c r="L73" s="202"/>
      <c r="M73" s="206"/>
      <c r="N73" s="202"/>
      <c r="O73" s="202"/>
      <c r="P73" s="202"/>
      <c r="Q73" s="206"/>
      <c r="R73" s="202"/>
      <c r="S73" s="202"/>
    </row>
    <row r="74" spans="1:19" ht="31.5" customHeight="1">
      <c r="A74" s="201"/>
      <c r="B74" s="202" t="s">
        <v>2091</v>
      </c>
      <c r="C74" s="24" t="s">
        <v>22</v>
      </c>
      <c r="D74" s="24" t="s">
        <v>136</v>
      </c>
      <c r="E74" s="201"/>
      <c r="F74" s="202"/>
      <c r="G74" s="202" t="s">
        <v>2092</v>
      </c>
      <c r="H74" s="24" t="s">
        <v>708</v>
      </c>
      <c r="I74" s="207">
        <v>10422280.18</v>
      </c>
      <c r="J74" s="207">
        <v>9854827</v>
      </c>
      <c r="K74" s="24" t="s">
        <v>709</v>
      </c>
      <c r="L74" s="202" t="s">
        <v>28</v>
      </c>
      <c r="M74" s="201" t="s">
        <v>29</v>
      </c>
      <c r="N74" s="202">
        <v>1010.23</v>
      </c>
      <c r="O74" s="202"/>
      <c r="P74" s="202">
        <v>160</v>
      </c>
      <c r="Q74" s="202" t="s">
        <v>30</v>
      </c>
      <c r="R74" s="202" t="s">
        <v>31</v>
      </c>
      <c r="S74" s="202" t="s">
        <v>2088</v>
      </c>
    </row>
    <row r="75" spans="1:19" ht="22.5" customHeight="1">
      <c r="A75" s="201"/>
      <c r="B75" s="202"/>
      <c r="C75" s="24" t="s">
        <v>33</v>
      </c>
      <c r="D75" s="24" t="s">
        <v>2093</v>
      </c>
      <c r="E75" s="201"/>
      <c r="F75" s="202"/>
      <c r="G75" s="202"/>
      <c r="H75" s="202" t="s">
        <v>729</v>
      </c>
      <c r="I75" s="207"/>
      <c r="J75" s="207"/>
      <c r="K75" s="24" t="s">
        <v>730</v>
      </c>
      <c r="L75" s="202"/>
      <c r="M75" s="201"/>
      <c r="N75" s="202"/>
      <c r="O75" s="202"/>
      <c r="P75" s="202"/>
      <c r="Q75" s="202"/>
      <c r="R75" s="202"/>
      <c r="S75" s="202"/>
    </row>
    <row r="76" spans="1:19" ht="31.5" customHeight="1">
      <c r="A76" s="201"/>
      <c r="B76" s="202"/>
      <c r="C76" s="24" t="s">
        <v>39</v>
      </c>
      <c r="D76" s="24" t="s">
        <v>731</v>
      </c>
      <c r="E76" s="201"/>
      <c r="F76" s="202"/>
      <c r="G76" s="202"/>
      <c r="H76" s="202"/>
      <c r="I76" s="208" t="s">
        <v>2094</v>
      </c>
      <c r="J76" s="207"/>
      <c r="K76" s="24" t="s">
        <v>733</v>
      </c>
      <c r="L76" s="202"/>
      <c r="M76" s="201"/>
      <c r="N76" s="202"/>
      <c r="O76" s="202"/>
      <c r="P76" s="202"/>
      <c r="Q76" s="202"/>
      <c r="R76" s="202"/>
      <c r="S76" s="202"/>
    </row>
    <row r="77" spans="1:19" ht="33.75" customHeight="1">
      <c r="A77" s="201"/>
      <c r="B77" s="202"/>
      <c r="C77" s="24" t="s">
        <v>41</v>
      </c>
      <c r="D77" s="24" t="s">
        <v>717</v>
      </c>
      <c r="E77" s="201"/>
      <c r="F77" s="202"/>
      <c r="G77" s="202"/>
      <c r="H77" s="202"/>
      <c r="I77" s="209"/>
      <c r="J77" s="207"/>
      <c r="K77" s="24" t="s">
        <v>734</v>
      </c>
      <c r="L77" s="202"/>
      <c r="M77" s="201"/>
      <c r="N77" s="202"/>
      <c r="O77" s="202"/>
      <c r="P77" s="202"/>
      <c r="Q77" s="202"/>
      <c r="R77" s="202"/>
      <c r="S77" s="202"/>
    </row>
    <row r="78" spans="1:19" ht="33.75" customHeight="1">
      <c r="A78" s="201">
        <v>13</v>
      </c>
      <c r="B78" s="202" t="s">
        <v>2095</v>
      </c>
      <c r="C78" s="24" t="s">
        <v>22</v>
      </c>
      <c r="D78" s="24" t="s">
        <v>1390</v>
      </c>
      <c r="E78" s="201">
        <v>802</v>
      </c>
      <c r="F78" s="202" t="s">
        <v>2096</v>
      </c>
      <c r="G78" s="202" t="s">
        <v>2097</v>
      </c>
      <c r="H78" s="24" t="s">
        <v>2098</v>
      </c>
      <c r="I78" s="208">
        <v>4144217</v>
      </c>
      <c r="J78" s="207">
        <v>4122451.82</v>
      </c>
      <c r="K78" s="24" t="s">
        <v>2099</v>
      </c>
      <c r="L78" s="202" t="s">
        <v>28</v>
      </c>
      <c r="M78" s="201" t="s">
        <v>29</v>
      </c>
      <c r="N78" s="202">
        <v>383.816218</v>
      </c>
      <c r="O78" s="202"/>
      <c r="P78" s="202">
        <v>20</v>
      </c>
      <c r="Q78" s="202" t="s">
        <v>30</v>
      </c>
      <c r="R78" s="202" t="s">
        <v>31</v>
      </c>
      <c r="S78" s="202" t="s">
        <v>2100</v>
      </c>
    </row>
    <row r="79" spans="1:19" ht="33.75" customHeight="1">
      <c r="A79" s="201"/>
      <c r="B79" s="202"/>
      <c r="C79" s="24" t="s">
        <v>33</v>
      </c>
      <c r="D79" s="24" t="s">
        <v>2101</v>
      </c>
      <c r="E79" s="201"/>
      <c r="F79" s="202"/>
      <c r="G79" s="202"/>
      <c r="H79" s="202" t="s">
        <v>2102</v>
      </c>
      <c r="I79" s="209"/>
      <c r="J79" s="207"/>
      <c r="K79" s="24" t="s">
        <v>2103</v>
      </c>
      <c r="L79" s="202"/>
      <c r="M79" s="201"/>
      <c r="N79" s="202"/>
      <c r="O79" s="202"/>
      <c r="P79" s="202"/>
      <c r="Q79" s="202"/>
      <c r="R79" s="202"/>
      <c r="S79" s="202"/>
    </row>
    <row r="80" spans="1:19" ht="33.75" customHeight="1">
      <c r="A80" s="201"/>
      <c r="B80" s="202"/>
      <c r="C80" s="24" t="s">
        <v>39</v>
      </c>
      <c r="D80" s="24" t="s">
        <v>2104</v>
      </c>
      <c r="E80" s="201"/>
      <c r="F80" s="202"/>
      <c r="G80" s="202"/>
      <c r="H80" s="202"/>
      <c r="I80" s="208" t="s">
        <v>2105</v>
      </c>
      <c r="J80" s="207"/>
      <c r="K80" s="24" t="s">
        <v>2106</v>
      </c>
      <c r="L80" s="202"/>
      <c r="M80" s="201"/>
      <c r="N80" s="202"/>
      <c r="O80" s="202"/>
      <c r="P80" s="202"/>
      <c r="Q80" s="202"/>
      <c r="R80" s="202"/>
      <c r="S80" s="202"/>
    </row>
    <row r="81" spans="1:19" ht="33.75" customHeight="1">
      <c r="A81" s="201"/>
      <c r="B81" s="202"/>
      <c r="C81" s="24" t="s">
        <v>41</v>
      </c>
      <c r="D81" s="24" t="s">
        <v>2107</v>
      </c>
      <c r="E81" s="201"/>
      <c r="F81" s="202"/>
      <c r="G81" s="202"/>
      <c r="H81" s="202"/>
      <c r="I81" s="209"/>
      <c r="J81" s="207"/>
      <c r="K81" s="24" t="s">
        <v>2108</v>
      </c>
      <c r="L81" s="202"/>
      <c r="M81" s="201"/>
      <c r="N81" s="202"/>
      <c r="O81" s="202"/>
      <c r="P81" s="202"/>
      <c r="Q81" s="202"/>
      <c r="R81" s="202"/>
      <c r="S81" s="202"/>
    </row>
    <row r="82" spans="1:19" ht="30.75" customHeight="1">
      <c r="A82" s="165">
        <v>14</v>
      </c>
      <c r="B82" s="188" t="s">
        <v>1966</v>
      </c>
      <c r="C82" s="36" t="s">
        <v>22</v>
      </c>
      <c r="D82" s="36" t="s">
        <v>1715</v>
      </c>
      <c r="E82" s="165">
        <v>1075.68</v>
      </c>
      <c r="F82" s="188" t="s">
        <v>1716</v>
      </c>
      <c r="G82" s="188" t="s">
        <v>1967</v>
      </c>
      <c r="H82" s="36" t="s">
        <v>1968</v>
      </c>
      <c r="I82" s="216">
        <v>8958229.48</v>
      </c>
      <c r="J82" s="216">
        <v>8535505.03</v>
      </c>
      <c r="K82" s="36" t="s">
        <v>1970</v>
      </c>
      <c r="L82" s="188" t="s">
        <v>28</v>
      </c>
      <c r="M82" s="201" t="s">
        <v>29</v>
      </c>
      <c r="N82" s="220" t="s">
        <v>4453</v>
      </c>
      <c r="O82" s="188"/>
      <c r="P82" s="188">
        <v>210</v>
      </c>
      <c r="Q82" s="188" t="s">
        <v>30</v>
      </c>
      <c r="R82" s="202" t="s">
        <v>31</v>
      </c>
      <c r="S82" s="188" t="s">
        <v>1971</v>
      </c>
    </row>
    <row r="83" spans="1:19" ht="13.5" customHeight="1">
      <c r="A83" s="165"/>
      <c r="B83" s="188"/>
      <c r="C83" s="36" t="s">
        <v>33</v>
      </c>
      <c r="D83" s="36" t="s">
        <v>395</v>
      </c>
      <c r="E83" s="165"/>
      <c r="F83" s="188"/>
      <c r="G83" s="188"/>
      <c r="H83" s="188" t="s">
        <v>1972</v>
      </c>
      <c r="I83" s="216"/>
      <c r="J83" s="216"/>
      <c r="K83" s="36" t="s">
        <v>1973</v>
      </c>
      <c r="L83" s="188"/>
      <c r="M83" s="201"/>
      <c r="N83" s="183"/>
      <c r="O83" s="188"/>
      <c r="P83" s="188"/>
      <c r="Q83" s="188"/>
      <c r="R83" s="202"/>
      <c r="S83" s="188"/>
    </row>
    <row r="84" spans="1:19" ht="34.5" customHeight="1">
      <c r="A84" s="165"/>
      <c r="B84" s="188"/>
      <c r="C84" s="36" t="s">
        <v>39</v>
      </c>
      <c r="D84" s="36" t="s">
        <v>40</v>
      </c>
      <c r="E84" s="165"/>
      <c r="F84" s="188"/>
      <c r="G84" s="188"/>
      <c r="H84" s="188"/>
      <c r="I84" s="217" t="s">
        <v>1969</v>
      </c>
      <c r="J84" s="216">
        <v>2320386</v>
      </c>
      <c r="K84" s="36" t="s">
        <v>1974</v>
      </c>
      <c r="L84" s="188"/>
      <c r="M84" s="201"/>
      <c r="N84" s="183"/>
      <c r="O84" s="188"/>
      <c r="P84" s="188"/>
      <c r="Q84" s="188"/>
      <c r="R84" s="202"/>
      <c r="S84" s="188"/>
    </row>
    <row r="85" spans="1:19" ht="24" customHeight="1">
      <c r="A85" s="165"/>
      <c r="B85" s="188"/>
      <c r="C85" s="36" t="s">
        <v>41</v>
      </c>
      <c r="D85" s="36" t="s">
        <v>1166</v>
      </c>
      <c r="E85" s="165"/>
      <c r="F85" s="188"/>
      <c r="G85" s="188"/>
      <c r="H85" s="188"/>
      <c r="I85" s="218"/>
      <c r="J85" s="216"/>
      <c r="K85" s="36" t="s">
        <v>1975</v>
      </c>
      <c r="L85" s="188"/>
      <c r="M85" s="201"/>
      <c r="N85" s="184"/>
      <c r="O85" s="188"/>
      <c r="P85" s="188"/>
      <c r="Q85" s="188"/>
      <c r="R85" s="202"/>
      <c r="S85" s="188"/>
    </row>
    <row r="86" spans="1:19" ht="27" customHeight="1">
      <c r="A86" s="198" t="s">
        <v>2109</v>
      </c>
      <c r="B86" s="199"/>
      <c r="C86" s="199"/>
      <c r="D86" s="200"/>
      <c r="E86" s="24">
        <f>SUM(E6:E85)</f>
        <v>21556.64</v>
      </c>
      <c r="F86" s="24"/>
      <c r="G86" s="24"/>
      <c r="H86" s="24"/>
      <c r="I86" s="42"/>
      <c r="J86" s="24">
        <f>SUM(J6:J85)</f>
        <v>218912345.24999997</v>
      </c>
      <c r="K86" s="24"/>
      <c r="L86" s="24"/>
      <c r="M86" s="24"/>
      <c r="N86" s="24">
        <f>SUM(N6:N85)</f>
        <v>18897.786710999997</v>
      </c>
      <c r="O86" s="24"/>
      <c r="P86" s="24"/>
      <c r="Q86" s="24"/>
      <c r="R86" s="24"/>
      <c r="S86" s="24"/>
    </row>
    <row r="87" spans="1:19" ht="41.25" customHeight="1">
      <c r="A87" s="197" t="s">
        <v>2110</v>
      </c>
      <c r="B87" s="197"/>
      <c r="C87" s="197"/>
      <c r="D87" s="197"/>
      <c r="E87" s="197"/>
      <c r="F87" s="197"/>
      <c r="G87" s="197"/>
      <c r="H87" s="197"/>
      <c r="I87" s="197"/>
      <c r="J87" s="197"/>
      <c r="K87" s="197"/>
      <c r="L87" s="197"/>
      <c r="M87" s="197"/>
      <c r="N87" s="197"/>
      <c r="O87" s="197"/>
      <c r="P87" s="197"/>
      <c r="Q87" s="197"/>
      <c r="R87" s="197"/>
      <c r="S87" s="197"/>
    </row>
    <row r="88" spans="1:19" ht="31.5" customHeight="1">
      <c r="A88" s="201">
        <v>15</v>
      </c>
      <c r="B88" s="202" t="s">
        <v>2111</v>
      </c>
      <c r="C88" s="24" t="s">
        <v>22</v>
      </c>
      <c r="D88" s="24" t="s">
        <v>926</v>
      </c>
      <c r="E88" s="201">
        <v>186</v>
      </c>
      <c r="F88" s="202" t="s">
        <v>837</v>
      </c>
      <c r="G88" s="202" t="s">
        <v>2112</v>
      </c>
      <c r="H88" s="24" t="s">
        <v>2113</v>
      </c>
      <c r="I88" s="207">
        <v>1690686.64</v>
      </c>
      <c r="J88" s="219">
        <v>1573776.33</v>
      </c>
      <c r="K88" s="24" t="s">
        <v>1650</v>
      </c>
      <c r="L88" s="202" t="s">
        <v>28</v>
      </c>
      <c r="M88" s="201" t="s">
        <v>29</v>
      </c>
      <c r="N88" s="220">
        <v>183.05</v>
      </c>
      <c r="O88" s="202"/>
      <c r="P88" s="202">
        <v>50</v>
      </c>
      <c r="Q88" s="202" t="s">
        <v>30</v>
      </c>
      <c r="R88" s="202" t="s">
        <v>31</v>
      </c>
      <c r="S88" s="202" t="s">
        <v>2114</v>
      </c>
    </row>
    <row r="89" spans="1:19" ht="32.25" customHeight="1">
      <c r="A89" s="201"/>
      <c r="B89" s="202"/>
      <c r="C89" s="24" t="s">
        <v>33</v>
      </c>
      <c r="D89" s="24" t="s">
        <v>508</v>
      </c>
      <c r="E89" s="201"/>
      <c r="F89" s="202"/>
      <c r="G89" s="202"/>
      <c r="H89" s="202" t="s">
        <v>2115</v>
      </c>
      <c r="I89" s="207"/>
      <c r="J89" s="219"/>
      <c r="K89" s="24" t="s">
        <v>2116</v>
      </c>
      <c r="L89" s="202"/>
      <c r="M89" s="201"/>
      <c r="N89" s="183"/>
      <c r="O89" s="202"/>
      <c r="P89" s="202"/>
      <c r="Q89" s="202"/>
      <c r="R89" s="202"/>
      <c r="S89" s="202"/>
    </row>
    <row r="90" spans="1:19" ht="30" customHeight="1">
      <c r="A90" s="201"/>
      <c r="B90" s="202"/>
      <c r="C90" s="24" t="s">
        <v>39</v>
      </c>
      <c r="D90" s="24" t="s">
        <v>40</v>
      </c>
      <c r="E90" s="201"/>
      <c r="F90" s="202"/>
      <c r="G90" s="202"/>
      <c r="H90" s="202"/>
      <c r="I90" s="210" t="s">
        <v>2117</v>
      </c>
      <c r="J90" s="219">
        <v>428168</v>
      </c>
      <c r="K90" s="24" t="s">
        <v>2118</v>
      </c>
      <c r="L90" s="202"/>
      <c r="M90" s="201"/>
      <c r="N90" s="183"/>
      <c r="O90" s="202"/>
      <c r="P90" s="202"/>
      <c r="Q90" s="202"/>
      <c r="R90" s="202"/>
      <c r="S90" s="202"/>
    </row>
    <row r="91" spans="1:19" ht="35.25" customHeight="1">
      <c r="A91" s="201"/>
      <c r="B91" s="202"/>
      <c r="C91" s="24" t="s">
        <v>41</v>
      </c>
      <c r="D91" s="24" t="s">
        <v>42</v>
      </c>
      <c r="E91" s="201"/>
      <c r="F91" s="202"/>
      <c r="G91" s="202"/>
      <c r="H91" s="202"/>
      <c r="I91" s="209"/>
      <c r="J91" s="219"/>
      <c r="K91" s="24" t="s">
        <v>2119</v>
      </c>
      <c r="L91" s="202"/>
      <c r="M91" s="201"/>
      <c r="N91" s="184"/>
      <c r="O91" s="202"/>
      <c r="P91" s="202"/>
      <c r="Q91" s="202"/>
      <c r="R91" s="202"/>
      <c r="S91" s="202"/>
    </row>
    <row r="92" spans="1:19" ht="31.5" customHeight="1">
      <c r="A92" s="201">
        <v>16</v>
      </c>
      <c r="B92" s="202" t="s">
        <v>2120</v>
      </c>
      <c r="C92" s="24" t="s">
        <v>22</v>
      </c>
      <c r="D92" s="24" t="s">
        <v>926</v>
      </c>
      <c r="E92" s="201">
        <v>2050</v>
      </c>
      <c r="F92" s="202" t="s">
        <v>2121</v>
      </c>
      <c r="G92" s="202" t="s">
        <v>2122</v>
      </c>
      <c r="H92" s="24" t="s">
        <v>2123</v>
      </c>
      <c r="I92" s="208">
        <v>14770551.4</v>
      </c>
      <c r="J92" s="219">
        <v>14404736.18</v>
      </c>
      <c r="K92" s="24" t="s">
        <v>2124</v>
      </c>
      <c r="L92" s="202" t="s">
        <v>28</v>
      </c>
      <c r="M92" s="201" t="s">
        <v>29</v>
      </c>
      <c r="N92" s="202">
        <v>127.96</v>
      </c>
      <c r="O92" s="202"/>
      <c r="P92" s="202">
        <v>50</v>
      </c>
      <c r="Q92" s="202" t="s">
        <v>30</v>
      </c>
      <c r="R92" s="202" t="s">
        <v>31</v>
      </c>
      <c r="S92" s="202" t="s">
        <v>2125</v>
      </c>
    </row>
    <row r="93" spans="1:19" ht="14.25">
      <c r="A93" s="201"/>
      <c r="B93" s="202"/>
      <c r="C93" s="24" t="s">
        <v>33</v>
      </c>
      <c r="D93" s="24" t="s">
        <v>2126</v>
      </c>
      <c r="E93" s="201"/>
      <c r="F93" s="202"/>
      <c r="G93" s="202"/>
      <c r="H93" s="202" t="s">
        <v>2127</v>
      </c>
      <c r="I93" s="209"/>
      <c r="J93" s="219"/>
      <c r="K93" s="24" t="s">
        <v>1752</v>
      </c>
      <c r="L93" s="202"/>
      <c r="M93" s="201"/>
      <c r="N93" s="202"/>
      <c r="O93" s="202"/>
      <c r="P93" s="202"/>
      <c r="Q93" s="202"/>
      <c r="R93" s="202"/>
      <c r="S93" s="202"/>
    </row>
    <row r="94" spans="1:19" ht="39" customHeight="1">
      <c r="A94" s="201"/>
      <c r="B94" s="202"/>
      <c r="C94" s="24" t="s">
        <v>39</v>
      </c>
      <c r="D94" s="24" t="s">
        <v>40</v>
      </c>
      <c r="E94" s="201"/>
      <c r="F94" s="202"/>
      <c r="G94" s="202"/>
      <c r="H94" s="202"/>
      <c r="I94" s="208" t="s">
        <v>2128</v>
      </c>
      <c r="J94" s="219"/>
      <c r="K94" s="24" t="s">
        <v>2129</v>
      </c>
      <c r="L94" s="202"/>
      <c r="M94" s="201"/>
      <c r="N94" s="202"/>
      <c r="O94" s="202"/>
      <c r="P94" s="202"/>
      <c r="Q94" s="202"/>
      <c r="R94" s="202"/>
      <c r="S94" s="202"/>
    </row>
    <row r="95" spans="1:19" ht="37.5" customHeight="1">
      <c r="A95" s="201"/>
      <c r="B95" s="202"/>
      <c r="C95" s="24" t="s">
        <v>41</v>
      </c>
      <c r="D95" s="24" t="s">
        <v>42</v>
      </c>
      <c r="E95" s="201"/>
      <c r="F95" s="202"/>
      <c r="G95" s="202"/>
      <c r="H95" s="202"/>
      <c r="I95" s="209"/>
      <c r="J95" s="219"/>
      <c r="K95" s="24" t="s">
        <v>2130</v>
      </c>
      <c r="L95" s="202"/>
      <c r="M95" s="201"/>
      <c r="N95" s="202"/>
      <c r="O95" s="202"/>
      <c r="P95" s="202"/>
      <c r="Q95" s="202"/>
      <c r="R95" s="202"/>
      <c r="S95" s="202"/>
    </row>
    <row r="96" spans="1:19" ht="30" customHeight="1">
      <c r="A96" s="201">
        <v>17</v>
      </c>
      <c r="B96" s="202" t="s">
        <v>2131</v>
      </c>
      <c r="C96" s="24" t="s">
        <v>22</v>
      </c>
      <c r="D96" s="24" t="s">
        <v>1236</v>
      </c>
      <c r="E96" s="201">
        <v>275</v>
      </c>
      <c r="F96" s="202" t="s">
        <v>2132</v>
      </c>
      <c r="G96" s="202" t="s">
        <v>2133</v>
      </c>
      <c r="H96" s="24" t="s">
        <v>2134</v>
      </c>
      <c r="I96" s="208">
        <v>2233242.77</v>
      </c>
      <c r="J96" s="219">
        <v>2152846.03</v>
      </c>
      <c r="K96" s="24" t="s">
        <v>2135</v>
      </c>
      <c r="L96" s="202" t="s">
        <v>28</v>
      </c>
      <c r="M96" s="201" t="s">
        <v>29</v>
      </c>
      <c r="N96" s="202">
        <v>221.57</v>
      </c>
      <c r="O96" s="202"/>
      <c r="P96" s="202">
        <v>55</v>
      </c>
      <c r="Q96" s="202" t="s">
        <v>30</v>
      </c>
      <c r="R96" s="202" t="s">
        <v>31</v>
      </c>
      <c r="S96" s="202" t="s">
        <v>2136</v>
      </c>
    </row>
    <row r="97" spans="1:19" ht="24.75" customHeight="1">
      <c r="A97" s="201"/>
      <c r="B97" s="202"/>
      <c r="C97" s="24" t="s">
        <v>33</v>
      </c>
      <c r="D97" s="24" t="s">
        <v>2137</v>
      </c>
      <c r="E97" s="201"/>
      <c r="F97" s="202"/>
      <c r="G97" s="202"/>
      <c r="H97" s="202" t="s">
        <v>2138</v>
      </c>
      <c r="I97" s="209"/>
      <c r="J97" s="219"/>
      <c r="K97" s="24" t="s">
        <v>2139</v>
      </c>
      <c r="L97" s="202"/>
      <c r="M97" s="201"/>
      <c r="N97" s="202"/>
      <c r="O97" s="202"/>
      <c r="P97" s="202"/>
      <c r="Q97" s="202"/>
      <c r="R97" s="202"/>
      <c r="S97" s="202"/>
    </row>
    <row r="98" spans="1:19" ht="39" customHeight="1">
      <c r="A98" s="201"/>
      <c r="B98" s="202"/>
      <c r="C98" s="24" t="s">
        <v>39</v>
      </c>
      <c r="D98" s="24" t="s">
        <v>40</v>
      </c>
      <c r="E98" s="201"/>
      <c r="F98" s="202"/>
      <c r="G98" s="202"/>
      <c r="H98" s="202"/>
      <c r="I98" s="210" t="s">
        <v>2140</v>
      </c>
      <c r="J98" s="219"/>
      <c r="K98" s="24" t="s">
        <v>2141</v>
      </c>
      <c r="L98" s="202"/>
      <c r="M98" s="201"/>
      <c r="N98" s="202"/>
      <c r="O98" s="202"/>
      <c r="P98" s="202"/>
      <c r="Q98" s="202"/>
      <c r="R98" s="202"/>
      <c r="S98" s="202"/>
    </row>
    <row r="99" spans="1:19" ht="36" customHeight="1">
      <c r="A99" s="201"/>
      <c r="B99" s="202"/>
      <c r="C99" s="24" t="s">
        <v>41</v>
      </c>
      <c r="D99" s="24" t="s">
        <v>42</v>
      </c>
      <c r="E99" s="201"/>
      <c r="F99" s="202"/>
      <c r="G99" s="202"/>
      <c r="H99" s="202"/>
      <c r="I99" s="209"/>
      <c r="J99" s="219"/>
      <c r="K99" s="24" t="s">
        <v>2142</v>
      </c>
      <c r="L99" s="202"/>
      <c r="M99" s="201"/>
      <c r="N99" s="202"/>
      <c r="O99" s="202"/>
      <c r="P99" s="202"/>
      <c r="Q99" s="202"/>
      <c r="R99" s="202"/>
      <c r="S99" s="202"/>
    </row>
    <row r="100" spans="1:19" ht="38.25" customHeight="1">
      <c r="A100" s="201">
        <v>18</v>
      </c>
      <c r="B100" s="202" t="s">
        <v>2143</v>
      </c>
      <c r="C100" s="24" t="s">
        <v>22</v>
      </c>
      <c r="D100" s="24" t="s">
        <v>136</v>
      </c>
      <c r="E100" s="201">
        <v>447.5</v>
      </c>
      <c r="F100" s="202" t="s">
        <v>137</v>
      </c>
      <c r="G100" s="202" t="s">
        <v>2144</v>
      </c>
      <c r="H100" s="24" t="s">
        <v>2145</v>
      </c>
      <c r="I100" s="207">
        <v>4181636.87</v>
      </c>
      <c r="J100" s="219">
        <v>4094109.18</v>
      </c>
      <c r="K100" s="24" t="s">
        <v>1970</v>
      </c>
      <c r="L100" s="202" t="s">
        <v>28</v>
      </c>
      <c r="M100" s="201" t="s">
        <v>29</v>
      </c>
      <c r="N100" s="202">
        <v>375.66</v>
      </c>
      <c r="O100" s="202"/>
      <c r="P100" s="202">
        <v>150</v>
      </c>
      <c r="Q100" s="202" t="s">
        <v>30</v>
      </c>
      <c r="R100" s="202" t="s">
        <v>31</v>
      </c>
      <c r="S100" s="202" t="s">
        <v>2146</v>
      </c>
    </row>
    <row r="101" spans="1:19" ht="39" customHeight="1">
      <c r="A101" s="201"/>
      <c r="B101" s="202"/>
      <c r="C101" s="24" t="s">
        <v>33</v>
      </c>
      <c r="D101" s="24" t="s">
        <v>371</v>
      </c>
      <c r="E101" s="201"/>
      <c r="F101" s="202"/>
      <c r="G101" s="202"/>
      <c r="H101" s="202" t="s">
        <v>2147</v>
      </c>
      <c r="I101" s="207"/>
      <c r="J101" s="219"/>
      <c r="K101" s="24" t="s">
        <v>1973</v>
      </c>
      <c r="L101" s="202"/>
      <c r="M101" s="201"/>
      <c r="N101" s="202"/>
      <c r="O101" s="202"/>
      <c r="P101" s="202"/>
      <c r="Q101" s="202"/>
      <c r="R101" s="202"/>
      <c r="S101" s="202"/>
    </row>
    <row r="102" spans="1:19" ht="33.75" customHeight="1">
      <c r="A102" s="201"/>
      <c r="B102" s="202"/>
      <c r="C102" s="24" t="s">
        <v>39</v>
      </c>
      <c r="D102" s="24" t="s">
        <v>40</v>
      </c>
      <c r="E102" s="201"/>
      <c r="F102" s="202"/>
      <c r="G102" s="202"/>
      <c r="H102" s="202"/>
      <c r="I102" s="207" t="s">
        <v>2148</v>
      </c>
      <c r="J102" s="219"/>
      <c r="K102" s="24" t="s">
        <v>2149</v>
      </c>
      <c r="L102" s="202"/>
      <c r="M102" s="201"/>
      <c r="N102" s="202"/>
      <c r="O102" s="202"/>
      <c r="P102" s="202"/>
      <c r="Q102" s="202"/>
      <c r="R102" s="202"/>
      <c r="S102" s="202"/>
    </row>
    <row r="103" spans="1:19" ht="29.25" customHeight="1">
      <c r="A103" s="201"/>
      <c r="B103" s="202"/>
      <c r="C103" s="24" t="s">
        <v>41</v>
      </c>
      <c r="D103" s="24" t="s">
        <v>42</v>
      </c>
      <c r="E103" s="201"/>
      <c r="F103" s="202"/>
      <c r="G103" s="202"/>
      <c r="H103" s="202"/>
      <c r="I103" s="207"/>
      <c r="J103" s="219"/>
      <c r="K103" s="24" t="s">
        <v>2150</v>
      </c>
      <c r="L103" s="202"/>
      <c r="M103" s="201"/>
      <c r="N103" s="202"/>
      <c r="O103" s="202"/>
      <c r="P103" s="202"/>
      <c r="Q103" s="202"/>
      <c r="R103" s="202"/>
      <c r="S103" s="202"/>
    </row>
    <row r="104" spans="1:19" ht="33" customHeight="1">
      <c r="A104" s="201">
        <v>19</v>
      </c>
      <c r="B104" s="201" t="s">
        <v>2151</v>
      </c>
      <c r="C104" s="24" t="s">
        <v>22</v>
      </c>
      <c r="D104" s="24" t="s">
        <v>926</v>
      </c>
      <c r="E104" s="201">
        <v>380</v>
      </c>
      <c r="F104" s="202" t="s">
        <v>2152</v>
      </c>
      <c r="G104" s="202" t="s">
        <v>2153</v>
      </c>
      <c r="H104" s="24" t="s">
        <v>2154</v>
      </c>
      <c r="I104" s="207">
        <v>2295910.61</v>
      </c>
      <c r="J104" s="219">
        <v>2181115.08</v>
      </c>
      <c r="K104" s="24" t="s">
        <v>2155</v>
      </c>
      <c r="L104" s="202" t="s">
        <v>28</v>
      </c>
      <c r="M104" s="201" t="s">
        <v>29</v>
      </c>
      <c r="N104" s="202">
        <v>162.457285</v>
      </c>
      <c r="O104" s="202"/>
      <c r="P104" s="202">
        <v>130</v>
      </c>
      <c r="Q104" s="202" t="s">
        <v>30</v>
      </c>
      <c r="R104" s="202" t="s">
        <v>31</v>
      </c>
      <c r="S104" s="202" t="s">
        <v>2156</v>
      </c>
    </row>
    <row r="105" spans="1:19" ht="14.25">
      <c r="A105" s="201"/>
      <c r="B105" s="201"/>
      <c r="C105" s="24" t="s">
        <v>33</v>
      </c>
      <c r="D105" s="24" t="s">
        <v>2157</v>
      </c>
      <c r="E105" s="201"/>
      <c r="F105" s="202"/>
      <c r="G105" s="202"/>
      <c r="H105" s="202" t="s">
        <v>2158</v>
      </c>
      <c r="I105" s="207"/>
      <c r="J105" s="219"/>
      <c r="K105" s="24" t="s">
        <v>1254</v>
      </c>
      <c r="L105" s="202"/>
      <c r="M105" s="201"/>
      <c r="N105" s="202"/>
      <c r="O105" s="202"/>
      <c r="P105" s="202"/>
      <c r="Q105" s="202"/>
      <c r="R105" s="202"/>
      <c r="S105" s="202"/>
    </row>
    <row r="106" spans="1:19" ht="33.75" customHeight="1">
      <c r="A106" s="201"/>
      <c r="B106" s="201"/>
      <c r="C106" s="24" t="s">
        <v>39</v>
      </c>
      <c r="D106" s="24" t="s">
        <v>40</v>
      </c>
      <c r="E106" s="201"/>
      <c r="F106" s="202"/>
      <c r="G106" s="202"/>
      <c r="H106" s="202"/>
      <c r="I106" s="210" t="s">
        <v>4454</v>
      </c>
      <c r="J106" s="219"/>
      <c r="K106" s="24" t="s">
        <v>2159</v>
      </c>
      <c r="L106" s="202"/>
      <c r="M106" s="201"/>
      <c r="N106" s="202"/>
      <c r="O106" s="202"/>
      <c r="P106" s="202"/>
      <c r="Q106" s="202"/>
      <c r="R106" s="202"/>
      <c r="S106" s="202"/>
    </row>
    <row r="107" spans="1:19" ht="33" customHeight="1">
      <c r="A107" s="201"/>
      <c r="B107" s="201"/>
      <c r="C107" s="24" t="s">
        <v>41</v>
      </c>
      <c r="D107" s="24" t="s">
        <v>42</v>
      </c>
      <c r="E107" s="201"/>
      <c r="F107" s="202"/>
      <c r="G107" s="202"/>
      <c r="H107" s="202"/>
      <c r="I107" s="209"/>
      <c r="J107" s="219"/>
      <c r="K107" s="24" t="s">
        <v>2160</v>
      </c>
      <c r="L107" s="202"/>
      <c r="M107" s="201"/>
      <c r="N107" s="202"/>
      <c r="O107" s="202"/>
      <c r="P107" s="202"/>
      <c r="Q107" s="202"/>
      <c r="R107" s="202"/>
      <c r="S107" s="202"/>
    </row>
    <row r="108" spans="1:19" ht="33.75" customHeight="1">
      <c r="A108" s="201">
        <v>20</v>
      </c>
      <c r="B108" s="202" t="s">
        <v>2161</v>
      </c>
      <c r="C108" s="24" t="s">
        <v>22</v>
      </c>
      <c r="D108" s="24" t="s">
        <v>2162</v>
      </c>
      <c r="E108" s="201">
        <v>380</v>
      </c>
      <c r="F108" s="202" t="s">
        <v>2163</v>
      </c>
      <c r="G108" s="202" t="s">
        <v>2164</v>
      </c>
      <c r="H108" s="24" t="s">
        <v>2165</v>
      </c>
      <c r="I108" s="207">
        <v>3175671.38</v>
      </c>
      <c r="J108" s="219">
        <v>3047239.15</v>
      </c>
      <c r="K108" s="24" t="s">
        <v>2166</v>
      </c>
      <c r="L108" s="202" t="s">
        <v>28</v>
      </c>
      <c r="M108" s="201" t="s">
        <v>29</v>
      </c>
      <c r="N108" s="202">
        <v>210.83</v>
      </c>
      <c r="O108" s="202"/>
      <c r="P108" s="202">
        <v>110</v>
      </c>
      <c r="Q108" s="202" t="s">
        <v>1240</v>
      </c>
      <c r="R108" s="202" t="s">
        <v>31</v>
      </c>
      <c r="S108" s="202" t="s">
        <v>2167</v>
      </c>
    </row>
    <row r="109" spans="1:19" ht="24">
      <c r="A109" s="201"/>
      <c r="B109" s="202"/>
      <c r="C109" s="24" t="s">
        <v>33</v>
      </c>
      <c r="D109" s="24" t="s">
        <v>2168</v>
      </c>
      <c r="E109" s="201"/>
      <c r="F109" s="202"/>
      <c r="G109" s="202"/>
      <c r="H109" s="202" t="s">
        <v>2169</v>
      </c>
      <c r="I109" s="207"/>
      <c r="J109" s="219"/>
      <c r="K109" s="24" t="s">
        <v>2170</v>
      </c>
      <c r="L109" s="202"/>
      <c r="M109" s="201"/>
      <c r="N109" s="202"/>
      <c r="O109" s="202"/>
      <c r="P109" s="202"/>
      <c r="Q109" s="202"/>
      <c r="R109" s="202"/>
      <c r="S109" s="202"/>
    </row>
    <row r="110" spans="1:19" ht="34.5" customHeight="1">
      <c r="A110" s="201"/>
      <c r="B110" s="202"/>
      <c r="C110" s="24" t="s">
        <v>39</v>
      </c>
      <c r="D110" s="24" t="s">
        <v>40</v>
      </c>
      <c r="E110" s="201"/>
      <c r="F110" s="202"/>
      <c r="G110" s="202"/>
      <c r="H110" s="202"/>
      <c r="I110" s="208" t="s">
        <v>2171</v>
      </c>
      <c r="J110" s="219"/>
      <c r="K110" s="24" t="s">
        <v>2172</v>
      </c>
      <c r="L110" s="202"/>
      <c r="M110" s="201"/>
      <c r="N110" s="202"/>
      <c r="O110" s="202"/>
      <c r="P110" s="202"/>
      <c r="Q110" s="202"/>
      <c r="R110" s="202"/>
      <c r="S110" s="202"/>
    </row>
    <row r="111" spans="1:19" ht="38.25" customHeight="1">
      <c r="A111" s="201"/>
      <c r="B111" s="202"/>
      <c r="C111" s="24" t="s">
        <v>41</v>
      </c>
      <c r="D111" s="24" t="s">
        <v>42</v>
      </c>
      <c r="E111" s="201"/>
      <c r="F111" s="202"/>
      <c r="G111" s="202"/>
      <c r="H111" s="202"/>
      <c r="I111" s="209"/>
      <c r="J111" s="219"/>
      <c r="K111" s="24" t="s">
        <v>2173</v>
      </c>
      <c r="L111" s="202"/>
      <c r="M111" s="201"/>
      <c r="N111" s="202"/>
      <c r="O111" s="202"/>
      <c r="P111" s="202"/>
      <c r="Q111" s="202"/>
      <c r="R111" s="202"/>
      <c r="S111" s="202"/>
    </row>
    <row r="112" spans="1:19" ht="13.5" customHeight="1">
      <c r="A112" s="201">
        <v>21</v>
      </c>
      <c r="B112" s="202" t="s">
        <v>2174</v>
      </c>
      <c r="C112" s="24" t="s">
        <v>22</v>
      </c>
      <c r="D112" s="24" t="s">
        <v>926</v>
      </c>
      <c r="E112" s="201">
        <v>223.8</v>
      </c>
      <c r="F112" s="202" t="s">
        <v>2175</v>
      </c>
      <c r="G112" s="202" t="s">
        <v>2176</v>
      </c>
      <c r="H112" s="24" t="s">
        <v>2177</v>
      </c>
      <c r="I112" s="207">
        <v>1696491</v>
      </c>
      <c r="J112" s="219">
        <v>1634280.67</v>
      </c>
      <c r="K112" s="24" t="s">
        <v>2178</v>
      </c>
      <c r="L112" s="220" t="s">
        <v>2179</v>
      </c>
      <c r="M112" s="201" t="s">
        <v>29</v>
      </c>
      <c r="N112" s="220">
        <v>195.32</v>
      </c>
      <c r="O112" s="202"/>
      <c r="P112" s="202">
        <v>50</v>
      </c>
      <c r="Q112" s="202" t="s">
        <v>1240</v>
      </c>
      <c r="R112" s="202" t="s">
        <v>31</v>
      </c>
      <c r="S112" s="202" t="s">
        <v>2180</v>
      </c>
    </row>
    <row r="113" spans="1:19" ht="24">
      <c r="A113" s="201"/>
      <c r="B113" s="202"/>
      <c r="C113" s="24" t="s">
        <v>33</v>
      </c>
      <c r="D113" s="24" t="s">
        <v>1026</v>
      </c>
      <c r="E113" s="201"/>
      <c r="F113" s="202"/>
      <c r="G113" s="202"/>
      <c r="H113" s="202" t="s">
        <v>2181</v>
      </c>
      <c r="I113" s="207"/>
      <c r="J113" s="219"/>
      <c r="K113" s="24" t="s">
        <v>2182</v>
      </c>
      <c r="L113" s="183"/>
      <c r="M113" s="201"/>
      <c r="N113" s="183"/>
      <c r="O113" s="202"/>
      <c r="P113" s="202"/>
      <c r="Q113" s="202"/>
      <c r="R113" s="202"/>
      <c r="S113" s="202"/>
    </row>
    <row r="114" spans="1:19" ht="24">
      <c r="A114" s="201"/>
      <c r="B114" s="202"/>
      <c r="C114" s="24" t="s">
        <v>39</v>
      </c>
      <c r="D114" s="24" t="s">
        <v>1166</v>
      </c>
      <c r="E114" s="201"/>
      <c r="F114" s="202"/>
      <c r="G114" s="202"/>
      <c r="H114" s="202"/>
      <c r="I114" s="210" t="s">
        <v>2183</v>
      </c>
      <c r="J114" s="219"/>
      <c r="K114" s="24" t="s">
        <v>2184</v>
      </c>
      <c r="L114" s="183"/>
      <c r="M114" s="201"/>
      <c r="N114" s="183"/>
      <c r="O114" s="202"/>
      <c r="P114" s="202"/>
      <c r="Q114" s="202"/>
      <c r="R114" s="202"/>
      <c r="S114" s="202"/>
    </row>
    <row r="115" spans="1:19" ht="24">
      <c r="A115" s="201"/>
      <c r="B115" s="202"/>
      <c r="C115" s="24" t="s">
        <v>41</v>
      </c>
      <c r="D115" s="24" t="s">
        <v>42</v>
      </c>
      <c r="E115" s="201"/>
      <c r="F115" s="202"/>
      <c r="G115" s="202"/>
      <c r="H115" s="202"/>
      <c r="I115" s="209"/>
      <c r="J115" s="219"/>
      <c r="K115" s="24" t="s">
        <v>2185</v>
      </c>
      <c r="L115" s="183"/>
      <c r="M115" s="201"/>
      <c r="N115" s="184"/>
      <c r="O115" s="202"/>
      <c r="P115" s="202"/>
      <c r="Q115" s="202"/>
      <c r="R115" s="202"/>
      <c r="S115" s="202"/>
    </row>
    <row r="116" spans="1:19" ht="24">
      <c r="A116" s="201">
        <v>22</v>
      </c>
      <c r="B116" s="202" t="s">
        <v>2186</v>
      </c>
      <c r="C116" s="24" t="s">
        <v>22</v>
      </c>
      <c r="D116" s="24" t="s">
        <v>926</v>
      </c>
      <c r="E116" s="201">
        <v>606.3</v>
      </c>
      <c r="F116" s="202" t="s">
        <v>2187</v>
      </c>
      <c r="G116" s="202" t="s">
        <v>2188</v>
      </c>
      <c r="H116" s="24" t="s">
        <v>2177</v>
      </c>
      <c r="I116" s="208">
        <v>3821128</v>
      </c>
      <c r="J116" s="219">
        <v>3659366.91</v>
      </c>
      <c r="K116" s="24" t="s">
        <v>2189</v>
      </c>
      <c r="L116" s="183"/>
      <c r="M116" s="201" t="s">
        <v>29</v>
      </c>
      <c r="N116" s="220">
        <v>404.060054</v>
      </c>
      <c r="O116" s="202"/>
      <c r="P116" s="202">
        <v>100</v>
      </c>
      <c r="Q116" s="202" t="s">
        <v>30</v>
      </c>
      <c r="R116" s="202" t="s">
        <v>31</v>
      </c>
      <c r="S116" s="202" t="s">
        <v>2190</v>
      </c>
    </row>
    <row r="117" spans="1:19" ht="14.25">
      <c r="A117" s="201"/>
      <c r="B117" s="202"/>
      <c r="C117" s="24" t="s">
        <v>33</v>
      </c>
      <c r="D117" s="24" t="s">
        <v>273</v>
      </c>
      <c r="E117" s="201"/>
      <c r="F117" s="202"/>
      <c r="G117" s="202"/>
      <c r="H117" s="202" t="s">
        <v>2181</v>
      </c>
      <c r="I117" s="209"/>
      <c r="J117" s="219"/>
      <c r="K117" s="24" t="s">
        <v>2191</v>
      </c>
      <c r="L117" s="183"/>
      <c r="M117" s="201"/>
      <c r="N117" s="183"/>
      <c r="O117" s="202"/>
      <c r="P117" s="202"/>
      <c r="Q117" s="202"/>
      <c r="R117" s="202"/>
      <c r="S117" s="202"/>
    </row>
    <row r="118" spans="1:19" ht="14.25">
      <c r="A118" s="201"/>
      <c r="B118" s="202"/>
      <c r="C118" s="24" t="s">
        <v>39</v>
      </c>
      <c r="D118" s="24" t="s">
        <v>1166</v>
      </c>
      <c r="E118" s="201"/>
      <c r="F118" s="202"/>
      <c r="G118" s="202"/>
      <c r="H118" s="202"/>
      <c r="I118" s="208" t="s">
        <v>2192</v>
      </c>
      <c r="J118" s="219"/>
      <c r="K118" s="24" t="s">
        <v>2193</v>
      </c>
      <c r="L118" s="183"/>
      <c r="M118" s="201"/>
      <c r="N118" s="183"/>
      <c r="O118" s="202"/>
      <c r="P118" s="202"/>
      <c r="Q118" s="202"/>
      <c r="R118" s="202"/>
      <c r="S118" s="202"/>
    </row>
    <row r="119" spans="1:19" ht="38.25" customHeight="1">
      <c r="A119" s="201"/>
      <c r="B119" s="202"/>
      <c r="C119" s="24" t="s">
        <v>41</v>
      </c>
      <c r="D119" s="24" t="s">
        <v>42</v>
      </c>
      <c r="E119" s="201"/>
      <c r="F119" s="202"/>
      <c r="G119" s="202"/>
      <c r="H119" s="202"/>
      <c r="I119" s="209"/>
      <c r="J119" s="219"/>
      <c r="K119" s="24" t="s">
        <v>2194</v>
      </c>
      <c r="L119" s="184"/>
      <c r="M119" s="201"/>
      <c r="N119" s="184"/>
      <c r="O119" s="202"/>
      <c r="P119" s="202"/>
      <c r="Q119" s="202"/>
      <c r="R119" s="202"/>
      <c r="S119" s="202"/>
    </row>
    <row r="120" spans="1:19" s="113" customFormat="1" ht="13.5" customHeight="1">
      <c r="A120" s="201">
        <v>23</v>
      </c>
      <c r="B120" s="202" t="s">
        <v>2195</v>
      </c>
      <c r="C120" s="24" t="s">
        <v>22</v>
      </c>
      <c r="D120" s="24" t="s">
        <v>926</v>
      </c>
      <c r="E120" s="201">
        <v>1350</v>
      </c>
      <c r="F120" s="202" t="s">
        <v>2196</v>
      </c>
      <c r="G120" s="202" t="s">
        <v>2197</v>
      </c>
      <c r="H120" s="24" t="s">
        <v>2123</v>
      </c>
      <c r="I120" s="208">
        <v>8193027.8</v>
      </c>
      <c r="J120" s="219">
        <v>9111139.69</v>
      </c>
      <c r="K120" s="24" t="s">
        <v>2124</v>
      </c>
      <c r="L120" s="202" t="s">
        <v>28</v>
      </c>
      <c r="M120" s="201" t="s">
        <v>29</v>
      </c>
      <c r="N120" s="202">
        <v>819.3</v>
      </c>
      <c r="O120" s="202"/>
      <c r="P120" s="202">
        <v>50</v>
      </c>
      <c r="Q120" s="202" t="s">
        <v>30</v>
      </c>
      <c r="R120" s="202" t="s">
        <v>31</v>
      </c>
      <c r="S120" s="202" t="s">
        <v>2198</v>
      </c>
    </row>
    <row r="121" spans="1:19" s="113" customFormat="1" ht="14.25">
      <c r="A121" s="201"/>
      <c r="B121" s="202"/>
      <c r="C121" s="24" t="s">
        <v>33</v>
      </c>
      <c r="D121" s="24" t="s">
        <v>722</v>
      </c>
      <c r="E121" s="201"/>
      <c r="F121" s="202"/>
      <c r="G121" s="202"/>
      <c r="H121" s="202" t="s">
        <v>2199</v>
      </c>
      <c r="I121" s="209"/>
      <c r="J121" s="219"/>
      <c r="K121" s="24" t="s">
        <v>1303</v>
      </c>
      <c r="L121" s="202"/>
      <c r="M121" s="201"/>
      <c r="N121" s="202"/>
      <c r="O121" s="202"/>
      <c r="P121" s="202"/>
      <c r="Q121" s="202"/>
      <c r="R121" s="202"/>
      <c r="S121" s="202"/>
    </row>
    <row r="122" spans="1:19" s="113" customFormat="1" ht="41.25" customHeight="1">
      <c r="A122" s="201"/>
      <c r="B122" s="202"/>
      <c r="C122" s="24" t="s">
        <v>39</v>
      </c>
      <c r="D122" s="24" t="s">
        <v>40</v>
      </c>
      <c r="E122" s="201"/>
      <c r="F122" s="202"/>
      <c r="G122" s="202"/>
      <c r="H122" s="202"/>
      <c r="I122" s="208" t="s">
        <v>2200</v>
      </c>
      <c r="J122" s="219"/>
      <c r="K122" s="24" t="s">
        <v>2201</v>
      </c>
      <c r="L122" s="202"/>
      <c r="M122" s="201"/>
      <c r="N122" s="202"/>
      <c r="O122" s="202"/>
      <c r="P122" s="202"/>
      <c r="Q122" s="202"/>
      <c r="R122" s="202"/>
      <c r="S122" s="202"/>
    </row>
    <row r="123" spans="1:19" s="113" customFormat="1" ht="35.25" customHeight="1">
      <c r="A123" s="201"/>
      <c r="B123" s="202"/>
      <c r="C123" s="24" t="s">
        <v>41</v>
      </c>
      <c r="D123" s="24" t="s">
        <v>42</v>
      </c>
      <c r="E123" s="201"/>
      <c r="F123" s="202"/>
      <c r="G123" s="202"/>
      <c r="H123" s="202"/>
      <c r="I123" s="209"/>
      <c r="J123" s="219"/>
      <c r="K123" s="24" t="s">
        <v>2202</v>
      </c>
      <c r="L123" s="202"/>
      <c r="M123" s="201"/>
      <c r="N123" s="202"/>
      <c r="O123" s="202"/>
      <c r="P123" s="202"/>
      <c r="Q123" s="202"/>
      <c r="R123" s="202"/>
      <c r="S123" s="202"/>
    </row>
    <row r="124" spans="1:19" s="113" customFormat="1" ht="42.75" customHeight="1">
      <c r="A124" s="201">
        <v>24</v>
      </c>
      <c r="B124" s="202" t="s">
        <v>2203</v>
      </c>
      <c r="C124" s="24" t="s">
        <v>22</v>
      </c>
      <c r="D124" s="24" t="s">
        <v>926</v>
      </c>
      <c r="E124" s="201">
        <v>1150</v>
      </c>
      <c r="F124" s="202" t="s">
        <v>2204</v>
      </c>
      <c r="G124" s="202" t="s">
        <v>2205</v>
      </c>
      <c r="H124" s="24" t="s">
        <v>2123</v>
      </c>
      <c r="I124" s="208">
        <v>6774980.17</v>
      </c>
      <c r="J124" s="219">
        <v>6943889.44</v>
      </c>
      <c r="K124" s="24" t="s">
        <v>2124</v>
      </c>
      <c r="L124" s="202" t="s">
        <v>28</v>
      </c>
      <c r="M124" s="201" t="s">
        <v>29</v>
      </c>
      <c r="N124" s="202">
        <v>677.498</v>
      </c>
      <c r="O124" s="202"/>
      <c r="P124" s="202">
        <v>50</v>
      </c>
      <c r="Q124" s="202" t="s">
        <v>30</v>
      </c>
      <c r="R124" s="202" t="s">
        <v>31</v>
      </c>
      <c r="S124" s="202" t="s">
        <v>2206</v>
      </c>
    </row>
    <row r="125" spans="1:19" s="113" customFormat="1" ht="45.75" customHeight="1">
      <c r="A125" s="201"/>
      <c r="B125" s="202"/>
      <c r="C125" s="24" t="s">
        <v>33</v>
      </c>
      <c r="D125" s="24" t="s">
        <v>328</v>
      </c>
      <c r="E125" s="201"/>
      <c r="F125" s="202"/>
      <c r="G125" s="202"/>
      <c r="H125" s="202" t="s">
        <v>2207</v>
      </c>
      <c r="I125" s="209"/>
      <c r="J125" s="219"/>
      <c r="K125" s="24" t="s">
        <v>1303</v>
      </c>
      <c r="L125" s="202"/>
      <c r="M125" s="201"/>
      <c r="N125" s="202"/>
      <c r="O125" s="202"/>
      <c r="P125" s="202"/>
      <c r="Q125" s="202"/>
      <c r="R125" s="202"/>
      <c r="S125" s="202"/>
    </row>
    <row r="126" spans="1:19" s="113" customFormat="1" ht="32.25" customHeight="1">
      <c r="A126" s="201"/>
      <c r="B126" s="202"/>
      <c r="C126" s="24" t="s">
        <v>39</v>
      </c>
      <c r="D126" s="24" t="s">
        <v>40</v>
      </c>
      <c r="E126" s="201"/>
      <c r="F126" s="202"/>
      <c r="G126" s="202"/>
      <c r="H126" s="202"/>
      <c r="I126" s="208" t="s">
        <v>2208</v>
      </c>
      <c r="J126" s="219"/>
      <c r="K126" s="24" t="s">
        <v>2201</v>
      </c>
      <c r="L126" s="202"/>
      <c r="M126" s="201"/>
      <c r="N126" s="202"/>
      <c r="O126" s="202"/>
      <c r="P126" s="202"/>
      <c r="Q126" s="202"/>
      <c r="R126" s="202"/>
      <c r="S126" s="202"/>
    </row>
    <row r="127" spans="1:19" s="113" customFormat="1" ht="39" customHeight="1">
      <c r="A127" s="201"/>
      <c r="B127" s="202"/>
      <c r="C127" s="24" t="s">
        <v>41</v>
      </c>
      <c r="D127" s="24" t="s">
        <v>42</v>
      </c>
      <c r="E127" s="201"/>
      <c r="F127" s="202"/>
      <c r="G127" s="202"/>
      <c r="H127" s="202"/>
      <c r="I127" s="209"/>
      <c r="J127" s="219"/>
      <c r="K127" s="24" t="s">
        <v>2202</v>
      </c>
      <c r="L127" s="202"/>
      <c r="M127" s="201"/>
      <c r="N127" s="202"/>
      <c r="O127" s="202"/>
      <c r="P127" s="202"/>
      <c r="Q127" s="202"/>
      <c r="R127" s="202"/>
      <c r="S127" s="202"/>
    </row>
    <row r="128" spans="1:19" ht="26.25" customHeight="1">
      <c r="A128" s="198" t="s">
        <v>2209</v>
      </c>
      <c r="B128" s="199"/>
      <c r="C128" s="199"/>
      <c r="D128" s="200"/>
      <c r="E128" s="24">
        <f>SUM(E88:E127)</f>
        <v>7048.6</v>
      </c>
      <c r="F128" s="24"/>
      <c r="G128" s="24"/>
      <c r="H128" s="24"/>
      <c r="I128" s="139"/>
      <c r="J128" s="139">
        <f>SUM(J88:J127)</f>
        <v>49230666.66</v>
      </c>
      <c r="K128" s="24"/>
      <c r="L128" s="24"/>
      <c r="M128" s="24"/>
      <c r="N128" s="24">
        <f>SUM(N88:N127)</f>
        <v>3377.7053389999996</v>
      </c>
      <c r="O128" s="24"/>
      <c r="P128" s="24"/>
      <c r="Q128" s="24"/>
      <c r="R128" s="24"/>
      <c r="S128" s="24"/>
    </row>
    <row r="129" spans="1:19" ht="23.25" customHeight="1">
      <c r="A129" s="202" t="s">
        <v>1921</v>
      </c>
      <c r="B129" s="202"/>
      <c r="C129" s="202"/>
      <c r="D129" s="202"/>
      <c r="E129" s="24">
        <f>E86+E128</f>
        <v>28605.239999999998</v>
      </c>
      <c r="F129" s="24"/>
      <c r="G129" s="24"/>
      <c r="H129" s="24"/>
      <c r="I129" s="139"/>
      <c r="J129" s="139">
        <f>J86+J128</f>
        <v>268143011.90999997</v>
      </c>
      <c r="K129" s="24"/>
      <c r="L129" s="24"/>
      <c r="M129" s="24"/>
      <c r="N129" s="24">
        <f>N86+N128</f>
        <v>22275.492049999997</v>
      </c>
      <c r="O129" s="24"/>
      <c r="P129" s="24"/>
      <c r="Q129" s="24"/>
      <c r="R129" s="24"/>
      <c r="S129" s="24"/>
    </row>
    <row r="130" spans="1:19" ht="15">
      <c r="A130" s="1"/>
      <c r="B130" s="1"/>
      <c r="C130" s="1"/>
      <c r="D130" s="1"/>
      <c r="E130" s="1"/>
      <c r="F130" s="1"/>
      <c r="G130" s="1"/>
      <c r="H130" s="1"/>
      <c r="I130" s="1"/>
      <c r="J130" s="1"/>
      <c r="K130" s="1"/>
      <c r="L130" s="1"/>
      <c r="M130" s="203" t="s">
        <v>1922</v>
      </c>
      <c r="N130" s="203"/>
      <c r="O130" s="144"/>
      <c r="P130" s="203" t="s">
        <v>1923</v>
      </c>
      <c r="Q130" s="203"/>
      <c r="R130" s="203"/>
      <c r="S130" s="1"/>
    </row>
  </sheetData>
  <sheetProtection/>
  <mergeCells count="531">
    <mergeCell ref="S108:S111"/>
    <mergeCell ref="S112:S115"/>
    <mergeCell ref="S116:S119"/>
    <mergeCell ref="S120:S123"/>
    <mergeCell ref="S124:S127"/>
    <mergeCell ref="C3:D4"/>
    <mergeCell ref="S82:S85"/>
    <mergeCell ref="S88:S91"/>
    <mergeCell ref="S92:S95"/>
    <mergeCell ref="S96:S99"/>
    <mergeCell ref="S54:S57"/>
    <mergeCell ref="S100:S103"/>
    <mergeCell ref="S104:S107"/>
    <mergeCell ref="S58:S61"/>
    <mergeCell ref="S62:S65"/>
    <mergeCell ref="S66:S69"/>
    <mergeCell ref="S70:S73"/>
    <mergeCell ref="S74:S77"/>
    <mergeCell ref="S78:S81"/>
    <mergeCell ref="S30:S33"/>
    <mergeCell ref="S34:S37"/>
    <mergeCell ref="S38:S41"/>
    <mergeCell ref="S42:S45"/>
    <mergeCell ref="S46:S49"/>
    <mergeCell ref="S50:S53"/>
    <mergeCell ref="S6:S9"/>
    <mergeCell ref="S10:S13"/>
    <mergeCell ref="S14:S17"/>
    <mergeCell ref="S18:S21"/>
    <mergeCell ref="S22:S25"/>
    <mergeCell ref="S26:S29"/>
    <mergeCell ref="R104:R107"/>
    <mergeCell ref="R108:R111"/>
    <mergeCell ref="R112:R115"/>
    <mergeCell ref="R116:R119"/>
    <mergeCell ref="R120:R123"/>
    <mergeCell ref="R124:R127"/>
    <mergeCell ref="R78:R81"/>
    <mergeCell ref="R82:R85"/>
    <mergeCell ref="R88:R91"/>
    <mergeCell ref="R92:R95"/>
    <mergeCell ref="R96:R99"/>
    <mergeCell ref="R100:R103"/>
    <mergeCell ref="R54:R57"/>
    <mergeCell ref="R58:R61"/>
    <mergeCell ref="R62:R65"/>
    <mergeCell ref="R66:R69"/>
    <mergeCell ref="R70:R73"/>
    <mergeCell ref="R74:R77"/>
    <mergeCell ref="R30:R33"/>
    <mergeCell ref="R34:R37"/>
    <mergeCell ref="R38:R41"/>
    <mergeCell ref="R42:R45"/>
    <mergeCell ref="R46:R49"/>
    <mergeCell ref="R50:R53"/>
    <mergeCell ref="R6:R9"/>
    <mergeCell ref="R10:R13"/>
    <mergeCell ref="R14:R17"/>
    <mergeCell ref="R18:R21"/>
    <mergeCell ref="R22:R25"/>
    <mergeCell ref="R26:R29"/>
    <mergeCell ref="Q104:Q107"/>
    <mergeCell ref="Q108:Q111"/>
    <mergeCell ref="Q112:Q115"/>
    <mergeCell ref="Q116:Q119"/>
    <mergeCell ref="Q120:Q123"/>
    <mergeCell ref="Q124:Q127"/>
    <mergeCell ref="Q78:Q81"/>
    <mergeCell ref="Q82:Q85"/>
    <mergeCell ref="Q88:Q91"/>
    <mergeCell ref="Q92:Q95"/>
    <mergeCell ref="Q96:Q99"/>
    <mergeCell ref="Q100:Q103"/>
    <mergeCell ref="Q54:Q57"/>
    <mergeCell ref="Q58:Q61"/>
    <mergeCell ref="Q62:Q65"/>
    <mergeCell ref="Q66:Q69"/>
    <mergeCell ref="Q70:Q73"/>
    <mergeCell ref="Q74:Q77"/>
    <mergeCell ref="Q30:Q33"/>
    <mergeCell ref="Q34:Q37"/>
    <mergeCell ref="Q38:Q41"/>
    <mergeCell ref="Q42:Q45"/>
    <mergeCell ref="Q46:Q49"/>
    <mergeCell ref="Q50:Q53"/>
    <mergeCell ref="P112:P115"/>
    <mergeCell ref="P116:P119"/>
    <mergeCell ref="P120:P123"/>
    <mergeCell ref="P124:P127"/>
    <mergeCell ref="Q6:Q9"/>
    <mergeCell ref="Q10:Q13"/>
    <mergeCell ref="Q14:Q17"/>
    <mergeCell ref="Q18:Q21"/>
    <mergeCell ref="Q22:Q25"/>
    <mergeCell ref="Q26:Q29"/>
    <mergeCell ref="P88:P91"/>
    <mergeCell ref="P92:P95"/>
    <mergeCell ref="P96:P99"/>
    <mergeCell ref="P100:P103"/>
    <mergeCell ref="P104:P107"/>
    <mergeCell ref="P108:P111"/>
    <mergeCell ref="P62:P65"/>
    <mergeCell ref="P66:P69"/>
    <mergeCell ref="P70:P73"/>
    <mergeCell ref="P74:P77"/>
    <mergeCell ref="P78:P81"/>
    <mergeCell ref="P82:P85"/>
    <mergeCell ref="P38:P41"/>
    <mergeCell ref="P42:P45"/>
    <mergeCell ref="P46:P49"/>
    <mergeCell ref="P50:P53"/>
    <mergeCell ref="P54:P57"/>
    <mergeCell ref="P58:P61"/>
    <mergeCell ref="O124:O127"/>
    <mergeCell ref="P3:P4"/>
    <mergeCell ref="P6:P9"/>
    <mergeCell ref="P10:P13"/>
    <mergeCell ref="P14:P17"/>
    <mergeCell ref="P18:P21"/>
    <mergeCell ref="P22:P25"/>
    <mergeCell ref="P26:P29"/>
    <mergeCell ref="P30:P33"/>
    <mergeCell ref="P34:P37"/>
    <mergeCell ref="O100:O103"/>
    <mergeCell ref="O104:O107"/>
    <mergeCell ref="O108:O111"/>
    <mergeCell ref="O112:O115"/>
    <mergeCell ref="O116:O119"/>
    <mergeCell ref="O120:O123"/>
    <mergeCell ref="O74:O77"/>
    <mergeCell ref="O78:O81"/>
    <mergeCell ref="O82:O85"/>
    <mergeCell ref="O88:O91"/>
    <mergeCell ref="O92:O95"/>
    <mergeCell ref="O96:O99"/>
    <mergeCell ref="O50:O53"/>
    <mergeCell ref="O54:O57"/>
    <mergeCell ref="O58:O61"/>
    <mergeCell ref="O62:O65"/>
    <mergeCell ref="O66:O69"/>
    <mergeCell ref="O70:O73"/>
    <mergeCell ref="O26:O29"/>
    <mergeCell ref="O30:O33"/>
    <mergeCell ref="O34:O37"/>
    <mergeCell ref="O38:O41"/>
    <mergeCell ref="O42:O45"/>
    <mergeCell ref="O46:O49"/>
    <mergeCell ref="N112:N115"/>
    <mergeCell ref="N116:N119"/>
    <mergeCell ref="N120:N123"/>
    <mergeCell ref="N124:N127"/>
    <mergeCell ref="O3:O4"/>
    <mergeCell ref="O6:O9"/>
    <mergeCell ref="O10:O13"/>
    <mergeCell ref="O14:O17"/>
    <mergeCell ref="O18:O21"/>
    <mergeCell ref="O22:O25"/>
    <mergeCell ref="N88:N91"/>
    <mergeCell ref="N92:N95"/>
    <mergeCell ref="N96:N99"/>
    <mergeCell ref="N100:N103"/>
    <mergeCell ref="N104:N107"/>
    <mergeCell ref="N108:N111"/>
    <mergeCell ref="N62:N65"/>
    <mergeCell ref="N66:N69"/>
    <mergeCell ref="N70:N73"/>
    <mergeCell ref="N74:N77"/>
    <mergeCell ref="N78:N81"/>
    <mergeCell ref="N82:N85"/>
    <mergeCell ref="N42:N45"/>
    <mergeCell ref="N46:N49"/>
    <mergeCell ref="N50:N51"/>
    <mergeCell ref="N52:N53"/>
    <mergeCell ref="N54:N57"/>
    <mergeCell ref="N58:N61"/>
    <mergeCell ref="N22:N23"/>
    <mergeCell ref="N24:N25"/>
    <mergeCell ref="N26:N29"/>
    <mergeCell ref="N30:N33"/>
    <mergeCell ref="N34:N37"/>
    <mergeCell ref="N38:N41"/>
    <mergeCell ref="N6:N7"/>
    <mergeCell ref="N8:N9"/>
    <mergeCell ref="N10:N13"/>
    <mergeCell ref="N14:N15"/>
    <mergeCell ref="N16:N17"/>
    <mergeCell ref="N18:N21"/>
    <mergeCell ref="M104:M107"/>
    <mergeCell ref="M108:M111"/>
    <mergeCell ref="M112:M115"/>
    <mergeCell ref="M116:M119"/>
    <mergeCell ref="M120:M123"/>
    <mergeCell ref="M124:M127"/>
    <mergeCell ref="M78:M81"/>
    <mergeCell ref="M82:M85"/>
    <mergeCell ref="M88:M91"/>
    <mergeCell ref="M92:M95"/>
    <mergeCell ref="M96:M99"/>
    <mergeCell ref="M100:M103"/>
    <mergeCell ref="M54:M57"/>
    <mergeCell ref="M58:M61"/>
    <mergeCell ref="M62:M65"/>
    <mergeCell ref="M66:M69"/>
    <mergeCell ref="M70:M73"/>
    <mergeCell ref="M74:M77"/>
    <mergeCell ref="M30:M33"/>
    <mergeCell ref="M34:M37"/>
    <mergeCell ref="M38:M41"/>
    <mergeCell ref="M42:M45"/>
    <mergeCell ref="M46:M49"/>
    <mergeCell ref="M50:M53"/>
    <mergeCell ref="L108:L111"/>
    <mergeCell ref="L112:L119"/>
    <mergeCell ref="L120:L123"/>
    <mergeCell ref="L124:L127"/>
    <mergeCell ref="M6:M9"/>
    <mergeCell ref="M10:M13"/>
    <mergeCell ref="M14:M17"/>
    <mergeCell ref="M18:M21"/>
    <mergeCell ref="M22:M25"/>
    <mergeCell ref="M26:M29"/>
    <mergeCell ref="L82:L85"/>
    <mergeCell ref="L88:L91"/>
    <mergeCell ref="L92:L95"/>
    <mergeCell ref="L96:L99"/>
    <mergeCell ref="L100:L103"/>
    <mergeCell ref="L104:L107"/>
    <mergeCell ref="L58:L61"/>
    <mergeCell ref="L62:L65"/>
    <mergeCell ref="L66:L69"/>
    <mergeCell ref="L70:L73"/>
    <mergeCell ref="L74:L77"/>
    <mergeCell ref="L78:L81"/>
    <mergeCell ref="L34:L37"/>
    <mergeCell ref="L38:L41"/>
    <mergeCell ref="L42:L45"/>
    <mergeCell ref="L46:L49"/>
    <mergeCell ref="L50:L53"/>
    <mergeCell ref="L54:L57"/>
    <mergeCell ref="J124:J127"/>
    <mergeCell ref="K3:K4"/>
    <mergeCell ref="L3:L4"/>
    <mergeCell ref="L6:L9"/>
    <mergeCell ref="L10:L13"/>
    <mergeCell ref="L14:L17"/>
    <mergeCell ref="L18:L21"/>
    <mergeCell ref="L22:L25"/>
    <mergeCell ref="L26:L29"/>
    <mergeCell ref="L30:L33"/>
    <mergeCell ref="J100:J103"/>
    <mergeCell ref="J104:J107"/>
    <mergeCell ref="J108:J111"/>
    <mergeCell ref="J112:J115"/>
    <mergeCell ref="J116:J119"/>
    <mergeCell ref="J120:J123"/>
    <mergeCell ref="J82:J83"/>
    <mergeCell ref="J84:J85"/>
    <mergeCell ref="J88:J89"/>
    <mergeCell ref="J90:J91"/>
    <mergeCell ref="J92:J95"/>
    <mergeCell ref="J96:J99"/>
    <mergeCell ref="J60:J61"/>
    <mergeCell ref="J62:J65"/>
    <mergeCell ref="J66:J69"/>
    <mergeCell ref="J70:J73"/>
    <mergeCell ref="J74:J77"/>
    <mergeCell ref="J78:J81"/>
    <mergeCell ref="J44:J45"/>
    <mergeCell ref="J46:J49"/>
    <mergeCell ref="J50:J51"/>
    <mergeCell ref="J52:J53"/>
    <mergeCell ref="J54:J57"/>
    <mergeCell ref="J58:J59"/>
    <mergeCell ref="J30:J33"/>
    <mergeCell ref="J34:J35"/>
    <mergeCell ref="J36:J37"/>
    <mergeCell ref="J38:J39"/>
    <mergeCell ref="J40:J41"/>
    <mergeCell ref="J42:J43"/>
    <mergeCell ref="J18:J19"/>
    <mergeCell ref="J20:J21"/>
    <mergeCell ref="J22:J23"/>
    <mergeCell ref="J24:J25"/>
    <mergeCell ref="J26:J27"/>
    <mergeCell ref="J28:J29"/>
    <mergeCell ref="I120:I121"/>
    <mergeCell ref="I122:I123"/>
    <mergeCell ref="I124:I125"/>
    <mergeCell ref="I126:I127"/>
    <mergeCell ref="J6:J7"/>
    <mergeCell ref="J8:J9"/>
    <mergeCell ref="J10:J11"/>
    <mergeCell ref="J12:J13"/>
    <mergeCell ref="J14:J15"/>
    <mergeCell ref="J16:J17"/>
    <mergeCell ref="I108:I109"/>
    <mergeCell ref="I110:I111"/>
    <mergeCell ref="I112:I113"/>
    <mergeCell ref="I114:I115"/>
    <mergeCell ref="I116:I117"/>
    <mergeCell ref="I118:I119"/>
    <mergeCell ref="I96:I97"/>
    <mergeCell ref="I98:I99"/>
    <mergeCell ref="I100:I101"/>
    <mergeCell ref="I102:I103"/>
    <mergeCell ref="I104:I105"/>
    <mergeCell ref="I106:I107"/>
    <mergeCell ref="I82:I83"/>
    <mergeCell ref="I84:I85"/>
    <mergeCell ref="I88:I89"/>
    <mergeCell ref="I90:I91"/>
    <mergeCell ref="I92:I93"/>
    <mergeCell ref="I94:I95"/>
    <mergeCell ref="I70:I71"/>
    <mergeCell ref="I72:I73"/>
    <mergeCell ref="I74:I75"/>
    <mergeCell ref="I76:I77"/>
    <mergeCell ref="I78:I79"/>
    <mergeCell ref="I80:I81"/>
    <mergeCell ref="I58:I59"/>
    <mergeCell ref="I60:I61"/>
    <mergeCell ref="I62:I63"/>
    <mergeCell ref="I64:I65"/>
    <mergeCell ref="I66:I67"/>
    <mergeCell ref="I68:I69"/>
    <mergeCell ref="I42:I45"/>
    <mergeCell ref="I46:I47"/>
    <mergeCell ref="I48:I49"/>
    <mergeCell ref="I50:I53"/>
    <mergeCell ref="I54:I55"/>
    <mergeCell ref="I56:I57"/>
    <mergeCell ref="I20:I21"/>
    <mergeCell ref="I22:I24"/>
    <mergeCell ref="I26:I29"/>
    <mergeCell ref="I30:I33"/>
    <mergeCell ref="I34:I37"/>
    <mergeCell ref="I38:I41"/>
    <mergeCell ref="I6:I7"/>
    <mergeCell ref="I8:I9"/>
    <mergeCell ref="I10:I13"/>
    <mergeCell ref="I14:I15"/>
    <mergeCell ref="I16:I17"/>
    <mergeCell ref="I18:I19"/>
    <mergeCell ref="H105:H107"/>
    <mergeCell ref="H109:H111"/>
    <mergeCell ref="H113:H115"/>
    <mergeCell ref="H117:H119"/>
    <mergeCell ref="H121:H123"/>
    <mergeCell ref="H125:H127"/>
    <mergeCell ref="H79:H81"/>
    <mergeCell ref="H83:H85"/>
    <mergeCell ref="H89:H91"/>
    <mergeCell ref="H93:H95"/>
    <mergeCell ref="H97:H99"/>
    <mergeCell ref="H101:H103"/>
    <mergeCell ref="H55:H57"/>
    <mergeCell ref="H59:H61"/>
    <mergeCell ref="H63:H65"/>
    <mergeCell ref="H67:H69"/>
    <mergeCell ref="H71:H73"/>
    <mergeCell ref="H75:H77"/>
    <mergeCell ref="H27:H29"/>
    <mergeCell ref="H31:H33"/>
    <mergeCell ref="H35:H37"/>
    <mergeCell ref="H39:H41"/>
    <mergeCell ref="H43:H45"/>
    <mergeCell ref="H47:H49"/>
    <mergeCell ref="G112:G115"/>
    <mergeCell ref="G116:G119"/>
    <mergeCell ref="G120:G123"/>
    <mergeCell ref="G124:G127"/>
    <mergeCell ref="H3:H4"/>
    <mergeCell ref="H7:H9"/>
    <mergeCell ref="H11:H13"/>
    <mergeCell ref="H15:H17"/>
    <mergeCell ref="H19:H21"/>
    <mergeCell ref="H23:H25"/>
    <mergeCell ref="G88:G91"/>
    <mergeCell ref="G92:G95"/>
    <mergeCell ref="G96:G99"/>
    <mergeCell ref="G100:G103"/>
    <mergeCell ref="G104:G107"/>
    <mergeCell ref="G108:G111"/>
    <mergeCell ref="G62:G65"/>
    <mergeCell ref="G66:G69"/>
    <mergeCell ref="G70:G73"/>
    <mergeCell ref="G74:G77"/>
    <mergeCell ref="G78:G81"/>
    <mergeCell ref="G82:G85"/>
    <mergeCell ref="G42:G45"/>
    <mergeCell ref="G46:G49"/>
    <mergeCell ref="G50:G51"/>
    <mergeCell ref="G52:G53"/>
    <mergeCell ref="G54:G57"/>
    <mergeCell ref="G58:G61"/>
    <mergeCell ref="F124:F127"/>
    <mergeCell ref="G3:G4"/>
    <mergeCell ref="G6:G9"/>
    <mergeCell ref="G10:G13"/>
    <mergeCell ref="G14:G17"/>
    <mergeCell ref="G18:G21"/>
    <mergeCell ref="G22:G25"/>
    <mergeCell ref="G26:G29"/>
    <mergeCell ref="G30:G33"/>
    <mergeCell ref="G34:G41"/>
    <mergeCell ref="F100:F103"/>
    <mergeCell ref="F104:F107"/>
    <mergeCell ref="F108:F111"/>
    <mergeCell ref="F112:F115"/>
    <mergeCell ref="F116:F119"/>
    <mergeCell ref="F120:F123"/>
    <mergeCell ref="F58:F61"/>
    <mergeCell ref="F62:F65"/>
    <mergeCell ref="F66:F69"/>
    <mergeCell ref="F70:F77"/>
    <mergeCell ref="F78:F81"/>
    <mergeCell ref="F82:F85"/>
    <mergeCell ref="F30:F33"/>
    <mergeCell ref="F34:F41"/>
    <mergeCell ref="F42:F45"/>
    <mergeCell ref="F46:F49"/>
    <mergeCell ref="F50:F53"/>
    <mergeCell ref="F54:F57"/>
    <mergeCell ref="F3:F4"/>
    <mergeCell ref="F6:F9"/>
    <mergeCell ref="F10:F13"/>
    <mergeCell ref="F14:F21"/>
    <mergeCell ref="F22:F25"/>
    <mergeCell ref="F26:F29"/>
    <mergeCell ref="E104:E107"/>
    <mergeCell ref="E108:E111"/>
    <mergeCell ref="E112:E115"/>
    <mergeCell ref="E116:E119"/>
    <mergeCell ref="E120:E123"/>
    <mergeCell ref="E124:E127"/>
    <mergeCell ref="E78:E81"/>
    <mergeCell ref="E82:E85"/>
    <mergeCell ref="E88:E91"/>
    <mergeCell ref="E92:E95"/>
    <mergeCell ref="E96:E99"/>
    <mergeCell ref="E100:E103"/>
    <mergeCell ref="E52:E53"/>
    <mergeCell ref="E54:E57"/>
    <mergeCell ref="E58:E61"/>
    <mergeCell ref="E62:E65"/>
    <mergeCell ref="E66:E69"/>
    <mergeCell ref="E70:E77"/>
    <mergeCell ref="E26:E29"/>
    <mergeCell ref="E30:E33"/>
    <mergeCell ref="E34:E41"/>
    <mergeCell ref="E42:E45"/>
    <mergeCell ref="E46:E49"/>
    <mergeCell ref="E50:E51"/>
    <mergeCell ref="E3:E4"/>
    <mergeCell ref="E6:E7"/>
    <mergeCell ref="E8:E9"/>
    <mergeCell ref="E10:E13"/>
    <mergeCell ref="E14:E21"/>
    <mergeCell ref="E22:E25"/>
    <mergeCell ref="B104:B107"/>
    <mergeCell ref="B108:B111"/>
    <mergeCell ref="B112:B115"/>
    <mergeCell ref="B116:B119"/>
    <mergeCell ref="B120:B123"/>
    <mergeCell ref="B124:B127"/>
    <mergeCell ref="B74:B77"/>
    <mergeCell ref="B78:B81"/>
    <mergeCell ref="B82:B85"/>
    <mergeCell ref="B88:B91"/>
    <mergeCell ref="B92:B95"/>
    <mergeCell ref="B96:B99"/>
    <mergeCell ref="B50:B53"/>
    <mergeCell ref="B54:B57"/>
    <mergeCell ref="B58:B61"/>
    <mergeCell ref="B62:B65"/>
    <mergeCell ref="B66:B69"/>
    <mergeCell ref="B70:B73"/>
    <mergeCell ref="B26:B29"/>
    <mergeCell ref="B30:B33"/>
    <mergeCell ref="B34:B37"/>
    <mergeCell ref="B38:B41"/>
    <mergeCell ref="B42:B45"/>
    <mergeCell ref="B46:B49"/>
    <mergeCell ref="B3:B4"/>
    <mergeCell ref="B6:B9"/>
    <mergeCell ref="B10:B13"/>
    <mergeCell ref="B14:B17"/>
    <mergeCell ref="B18:B21"/>
    <mergeCell ref="B22:B25"/>
    <mergeCell ref="A104:A107"/>
    <mergeCell ref="A108:A111"/>
    <mergeCell ref="A112:A115"/>
    <mergeCell ref="A116:A119"/>
    <mergeCell ref="A120:A123"/>
    <mergeCell ref="A124:A127"/>
    <mergeCell ref="A82:A85"/>
    <mergeCell ref="A88:A91"/>
    <mergeCell ref="A92:A95"/>
    <mergeCell ref="A96:A99"/>
    <mergeCell ref="A100:A103"/>
    <mergeCell ref="A87:S87"/>
    <mergeCell ref="B100:B103"/>
    <mergeCell ref="F88:F91"/>
    <mergeCell ref="F92:F95"/>
    <mergeCell ref="F96:F99"/>
    <mergeCell ref="A54:A57"/>
    <mergeCell ref="A58:A61"/>
    <mergeCell ref="A62:A65"/>
    <mergeCell ref="A66:A69"/>
    <mergeCell ref="A70:A77"/>
    <mergeCell ref="A78:A81"/>
    <mergeCell ref="A128:D128"/>
    <mergeCell ref="A129:D129"/>
    <mergeCell ref="M130:N130"/>
    <mergeCell ref="P130:R130"/>
    <mergeCell ref="A3:A4"/>
    <mergeCell ref="A6:A9"/>
    <mergeCell ref="A10:A13"/>
    <mergeCell ref="A14:A25"/>
    <mergeCell ref="A26:A29"/>
    <mergeCell ref="A50:A53"/>
    <mergeCell ref="B1:S1"/>
    <mergeCell ref="A2:S2"/>
    <mergeCell ref="M3:N3"/>
    <mergeCell ref="Q3:S3"/>
    <mergeCell ref="A5:S5"/>
    <mergeCell ref="A86:D86"/>
    <mergeCell ref="A30:A33"/>
    <mergeCell ref="A34:A41"/>
    <mergeCell ref="A42:A45"/>
    <mergeCell ref="A46:A49"/>
  </mergeCells>
  <printOptions/>
  <pageMargins left="0.7" right="0.7" top="0.75" bottom="0.75" header="0.3" footer="0.3"/>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S123"/>
  <sheetViews>
    <sheetView zoomScaleSheetLayoutView="100" workbookViewId="0" topLeftCell="B22">
      <selection activeCell="M34" sqref="M34:M38"/>
    </sheetView>
  </sheetViews>
  <sheetFormatPr defaultColWidth="8.75390625" defaultRowHeight="13.5"/>
  <cols>
    <col min="1" max="1" width="5.25390625" style="0" customWidth="1"/>
    <col min="2" max="2" width="13.50390625" style="0" customWidth="1"/>
    <col min="3" max="3" width="8.75390625" style="0" customWidth="1"/>
    <col min="4" max="4" width="19.375" style="0" customWidth="1"/>
    <col min="5" max="5" width="11.875" style="0" customWidth="1"/>
    <col min="6" max="6" width="8.75390625" style="0" customWidth="1"/>
    <col min="7" max="7" width="12.50390625" style="0" customWidth="1"/>
    <col min="8" max="8" width="14.125" style="0" customWidth="1"/>
    <col min="9" max="9" width="13.125" style="0" customWidth="1"/>
    <col min="10" max="10" width="16.125" style="0" customWidth="1"/>
    <col min="11" max="13" width="8.75390625" style="0" customWidth="1"/>
    <col min="14" max="14" width="13.125" style="0" bestFit="1" customWidth="1"/>
    <col min="15" max="15" width="6.875" style="0" customWidth="1"/>
    <col min="16" max="16" width="7.625" style="0" customWidth="1"/>
    <col min="17" max="17" width="7.875" style="0" customWidth="1"/>
    <col min="18" max="18" width="6.875" style="0" customWidth="1"/>
    <col min="19" max="19" width="5.875" style="0" customWidth="1"/>
  </cols>
  <sheetData>
    <row r="1" spans="1:19" ht="25.5">
      <c r="A1" s="93"/>
      <c r="B1" s="194" t="s">
        <v>2210</v>
      </c>
      <c r="C1" s="194"/>
      <c r="D1" s="194"/>
      <c r="E1" s="194"/>
      <c r="F1" s="194"/>
      <c r="G1" s="194"/>
      <c r="H1" s="194"/>
      <c r="I1" s="194"/>
      <c r="J1" s="194"/>
      <c r="K1" s="194"/>
      <c r="L1" s="194"/>
      <c r="M1" s="194"/>
      <c r="N1" s="194"/>
      <c r="O1" s="194"/>
      <c r="P1" s="194"/>
      <c r="Q1" s="194"/>
      <c r="R1" s="194"/>
      <c r="S1" s="194"/>
    </row>
    <row r="2" spans="1:19" ht="14.25">
      <c r="A2" s="195"/>
      <c r="B2" s="195"/>
      <c r="C2" s="195"/>
      <c r="D2" s="195"/>
      <c r="E2" s="195"/>
      <c r="F2" s="195"/>
      <c r="G2" s="195"/>
      <c r="H2" s="195"/>
      <c r="I2" s="195"/>
      <c r="J2" s="195"/>
      <c r="K2" s="195"/>
      <c r="L2" s="195"/>
      <c r="M2" s="195"/>
      <c r="N2" s="195"/>
      <c r="O2" s="195"/>
      <c r="P2" s="195"/>
      <c r="Q2" s="195"/>
      <c r="R2" s="195"/>
      <c r="S2" s="195"/>
    </row>
    <row r="3" spans="1:19" ht="24">
      <c r="A3" s="196" t="s">
        <v>1</v>
      </c>
      <c r="B3" s="196" t="s">
        <v>2</v>
      </c>
      <c r="C3" s="196" t="s">
        <v>3</v>
      </c>
      <c r="D3" s="196"/>
      <c r="E3" s="196" t="s">
        <v>4</v>
      </c>
      <c r="F3" s="196" t="s">
        <v>5</v>
      </c>
      <c r="G3" s="196" t="s">
        <v>6</v>
      </c>
      <c r="H3" s="196" t="s">
        <v>7</v>
      </c>
      <c r="I3" s="48" t="s">
        <v>1925</v>
      </c>
      <c r="J3" s="48" t="s">
        <v>9</v>
      </c>
      <c r="K3" s="196" t="s">
        <v>10</v>
      </c>
      <c r="L3" s="196" t="s">
        <v>11</v>
      </c>
      <c r="M3" s="196" t="s">
        <v>12</v>
      </c>
      <c r="N3" s="196"/>
      <c r="O3" s="196" t="s">
        <v>13</v>
      </c>
      <c r="P3" s="196" t="s">
        <v>14</v>
      </c>
      <c r="Q3" s="196" t="s">
        <v>15</v>
      </c>
      <c r="R3" s="196"/>
      <c r="S3" s="196"/>
    </row>
    <row r="4" spans="1:19" ht="24">
      <c r="A4" s="196"/>
      <c r="B4" s="196"/>
      <c r="C4" s="196"/>
      <c r="D4" s="196"/>
      <c r="E4" s="196"/>
      <c r="F4" s="196"/>
      <c r="G4" s="196"/>
      <c r="H4" s="196"/>
      <c r="I4" s="49" t="s">
        <v>1926</v>
      </c>
      <c r="J4" s="48" t="s">
        <v>16</v>
      </c>
      <c r="K4" s="196"/>
      <c r="L4" s="196"/>
      <c r="M4" s="48" t="s">
        <v>17</v>
      </c>
      <c r="N4" s="48" t="s">
        <v>18</v>
      </c>
      <c r="O4" s="196"/>
      <c r="P4" s="196"/>
      <c r="Q4" s="48" t="s">
        <v>19</v>
      </c>
      <c r="R4" s="48" t="s">
        <v>20</v>
      </c>
      <c r="S4" s="48" t="s">
        <v>21</v>
      </c>
    </row>
    <row r="5" spans="1:19" ht="20.25">
      <c r="A5" s="197" t="s">
        <v>1927</v>
      </c>
      <c r="B5" s="197"/>
      <c r="C5" s="197"/>
      <c r="D5" s="197"/>
      <c r="E5" s="197"/>
      <c r="F5" s="197"/>
      <c r="G5" s="197"/>
      <c r="H5" s="197"/>
      <c r="I5" s="197"/>
      <c r="J5" s="197"/>
      <c r="K5" s="197"/>
      <c r="L5" s="197"/>
      <c r="M5" s="197"/>
      <c r="N5" s="197"/>
      <c r="O5" s="197"/>
      <c r="P5" s="197"/>
      <c r="Q5" s="197"/>
      <c r="R5" s="197"/>
      <c r="S5" s="197"/>
    </row>
    <row r="6" spans="1:19" ht="13.5" customHeight="1">
      <c r="A6" s="201">
        <v>1</v>
      </c>
      <c r="B6" s="202" t="s">
        <v>2211</v>
      </c>
      <c r="C6" s="24" t="s">
        <v>22</v>
      </c>
      <c r="D6" s="24" t="s">
        <v>1799</v>
      </c>
      <c r="E6" s="201">
        <v>508</v>
      </c>
      <c r="F6" s="202" t="s">
        <v>2212</v>
      </c>
      <c r="G6" s="202" t="s">
        <v>2213</v>
      </c>
      <c r="H6" s="24" t="s">
        <v>2214</v>
      </c>
      <c r="I6" s="208">
        <v>3939315.99</v>
      </c>
      <c r="J6" s="207">
        <v>3694405.71</v>
      </c>
      <c r="K6" s="24" t="s">
        <v>1779</v>
      </c>
      <c r="L6" s="202" t="s">
        <v>2215</v>
      </c>
      <c r="M6" s="224" t="s">
        <v>29</v>
      </c>
      <c r="N6" s="201">
        <v>393.931599</v>
      </c>
      <c r="O6" s="202"/>
      <c r="P6" s="201">
        <v>100</v>
      </c>
      <c r="Q6" s="202" t="s">
        <v>30</v>
      </c>
      <c r="R6" s="202" t="s">
        <v>31</v>
      </c>
      <c r="S6" s="202" t="s">
        <v>2216</v>
      </c>
    </row>
    <row r="7" spans="1:19" ht="24">
      <c r="A7" s="201"/>
      <c r="B7" s="202"/>
      <c r="C7" s="24" t="s">
        <v>33</v>
      </c>
      <c r="D7" s="24" t="s">
        <v>2157</v>
      </c>
      <c r="E7" s="201"/>
      <c r="F7" s="202"/>
      <c r="G7" s="202"/>
      <c r="H7" s="202" t="s">
        <v>2217</v>
      </c>
      <c r="I7" s="210"/>
      <c r="J7" s="207"/>
      <c r="K7" s="24" t="s">
        <v>2218</v>
      </c>
      <c r="L7" s="202"/>
      <c r="M7" s="225"/>
      <c r="N7" s="201"/>
      <c r="O7" s="202"/>
      <c r="P7" s="201"/>
      <c r="Q7" s="202"/>
      <c r="R7" s="202"/>
      <c r="S7" s="202"/>
    </row>
    <row r="8" spans="1:19" ht="24">
      <c r="A8" s="201"/>
      <c r="B8" s="202"/>
      <c r="C8" s="24" t="s">
        <v>39</v>
      </c>
      <c r="D8" s="24" t="s">
        <v>40</v>
      </c>
      <c r="E8" s="201"/>
      <c r="F8" s="202"/>
      <c r="G8" s="202"/>
      <c r="H8" s="202"/>
      <c r="I8" s="210" t="s">
        <v>2219</v>
      </c>
      <c r="J8" s="208">
        <v>737800</v>
      </c>
      <c r="K8" s="24" t="s">
        <v>2220</v>
      </c>
      <c r="L8" s="202"/>
      <c r="M8" s="225"/>
      <c r="N8" s="201"/>
      <c r="O8" s="202"/>
      <c r="P8" s="201"/>
      <c r="Q8" s="202"/>
      <c r="R8" s="202"/>
      <c r="S8" s="202"/>
    </row>
    <row r="9" spans="1:19" ht="24">
      <c r="A9" s="201"/>
      <c r="B9" s="202"/>
      <c r="C9" s="24" t="s">
        <v>41</v>
      </c>
      <c r="D9" s="24" t="s">
        <v>42</v>
      </c>
      <c r="E9" s="201"/>
      <c r="F9" s="202"/>
      <c r="G9" s="202"/>
      <c r="H9" s="202"/>
      <c r="I9" s="209"/>
      <c r="J9" s="209"/>
      <c r="K9" s="24" t="s">
        <v>2221</v>
      </c>
      <c r="L9" s="202"/>
      <c r="M9" s="226"/>
      <c r="N9" s="201"/>
      <c r="O9" s="202"/>
      <c r="P9" s="201"/>
      <c r="Q9" s="202"/>
      <c r="R9" s="202"/>
      <c r="S9" s="202"/>
    </row>
    <row r="10" spans="1:19" ht="13.5" customHeight="1">
      <c r="A10" s="201">
        <v>2</v>
      </c>
      <c r="B10" s="202" t="s">
        <v>2222</v>
      </c>
      <c r="C10" s="24" t="s">
        <v>22</v>
      </c>
      <c r="D10" s="24" t="s">
        <v>1715</v>
      </c>
      <c r="E10" s="201">
        <v>544.5</v>
      </c>
      <c r="F10" s="202" t="s">
        <v>2223</v>
      </c>
      <c r="G10" s="202" t="s">
        <v>2224</v>
      </c>
      <c r="H10" s="24" t="s">
        <v>2225</v>
      </c>
      <c r="I10" s="207">
        <v>4598193</v>
      </c>
      <c r="J10" s="207">
        <v>4372088.81</v>
      </c>
      <c r="K10" s="24" t="s">
        <v>2226</v>
      </c>
      <c r="L10" s="202" t="s">
        <v>1313</v>
      </c>
      <c r="M10" s="224" t="s">
        <v>29</v>
      </c>
      <c r="N10" s="201">
        <v>371.3</v>
      </c>
      <c r="O10" s="202"/>
      <c r="P10" s="201">
        <v>185</v>
      </c>
      <c r="Q10" s="202" t="s">
        <v>30</v>
      </c>
      <c r="R10" s="202" t="s">
        <v>31</v>
      </c>
      <c r="S10" s="202" t="s">
        <v>2227</v>
      </c>
    </row>
    <row r="11" spans="1:19" ht="24">
      <c r="A11" s="201"/>
      <c r="B11" s="202"/>
      <c r="C11" s="24" t="s">
        <v>33</v>
      </c>
      <c r="D11" s="24" t="s">
        <v>2228</v>
      </c>
      <c r="E11" s="201"/>
      <c r="F11" s="202"/>
      <c r="G11" s="202"/>
      <c r="H11" s="202" t="s">
        <v>2229</v>
      </c>
      <c r="I11" s="207"/>
      <c r="J11" s="207"/>
      <c r="K11" s="24" t="s">
        <v>2230</v>
      </c>
      <c r="L11" s="202"/>
      <c r="M11" s="225"/>
      <c r="N11" s="201"/>
      <c r="O11" s="202"/>
      <c r="P11" s="201"/>
      <c r="Q11" s="202"/>
      <c r="R11" s="202"/>
      <c r="S11" s="202"/>
    </row>
    <row r="12" spans="1:19" ht="24">
      <c r="A12" s="201"/>
      <c r="B12" s="202"/>
      <c r="C12" s="24" t="s">
        <v>39</v>
      </c>
      <c r="D12" s="24" t="s">
        <v>2231</v>
      </c>
      <c r="E12" s="201"/>
      <c r="F12" s="202"/>
      <c r="G12" s="202"/>
      <c r="H12" s="202"/>
      <c r="I12" s="210" t="s">
        <v>2232</v>
      </c>
      <c r="J12" s="207"/>
      <c r="K12" s="24" t="s">
        <v>2106</v>
      </c>
      <c r="L12" s="202"/>
      <c r="M12" s="225"/>
      <c r="N12" s="201"/>
      <c r="O12" s="202"/>
      <c r="P12" s="201"/>
      <c r="Q12" s="202"/>
      <c r="R12" s="202"/>
      <c r="S12" s="202"/>
    </row>
    <row r="13" spans="1:19" ht="24">
      <c r="A13" s="201"/>
      <c r="B13" s="202"/>
      <c r="C13" s="24" t="s">
        <v>41</v>
      </c>
      <c r="D13" s="24" t="s">
        <v>1166</v>
      </c>
      <c r="E13" s="201"/>
      <c r="F13" s="202"/>
      <c r="G13" s="202"/>
      <c r="H13" s="202"/>
      <c r="I13" s="209"/>
      <c r="J13" s="207"/>
      <c r="K13" s="24" t="s">
        <v>2233</v>
      </c>
      <c r="L13" s="202"/>
      <c r="M13" s="226"/>
      <c r="N13" s="201"/>
      <c r="O13" s="202"/>
      <c r="P13" s="201"/>
      <c r="Q13" s="202"/>
      <c r="R13" s="202"/>
      <c r="S13" s="202"/>
    </row>
    <row r="14" spans="1:19" ht="24">
      <c r="A14" s="201"/>
      <c r="B14" s="202" t="s">
        <v>2234</v>
      </c>
      <c r="C14" s="24" t="s">
        <v>22</v>
      </c>
      <c r="D14" s="24" t="s">
        <v>136</v>
      </c>
      <c r="E14" s="220"/>
      <c r="F14" s="220"/>
      <c r="G14" s="202" t="s">
        <v>2235</v>
      </c>
      <c r="H14" s="24" t="s">
        <v>708</v>
      </c>
      <c r="I14" s="219" t="s">
        <v>4452</v>
      </c>
      <c r="J14" s="207">
        <v>6379917.59</v>
      </c>
      <c r="K14" s="24" t="s">
        <v>709</v>
      </c>
      <c r="L14" s="202" t="s">
        <v>28</v>
      </c>
      <c r="M14" s="202" t="s">
        <v>29</v>
      </c>
      <c r="N14" s="201">
        <v>8653293.42</v>
      </c>
      <c r="O14" s="227"/>
      <c r="P14" s="202">
        <v>90</v>
      </c>
      <c r="Q14" s="202" t="s">
        <v>30</v>
      </c>
      <c r="R14" s="202" t="s">
        <v>31</v>
      </c>
      <c r="S14" s="202" t="s">
        <v>2237</v>
      </c>
    </row>
    <row r="15" spans="1:19" ht="24">
      <c r="A15" s="201"/>
      <c r="B15" s="202"/>
      <c r="C15" s="24" t="s">
        <v>33</v>
      </c>
      <c r="D15" s="24" t="s">
        <v>1061</v>
      </c>
      <c r="E15" s="183"/>
      <c r="F15" s="183"/>
      <c r="G15" s="202"/>
      <c r="H15" s="202" t="s">
        <v>729</v>
      </c>
      <c r="I15" s="219"/>
      <c r="J15" s="207"/>
      <c r="K15" s="24" t="s">
        <v>2238</v>
      </c>
      <c r="L15" s="202"/>
      <c r="M15" s="202"/>
      <c r="N15" s="201"/>
      <c r="O15" s="227"/>
      <c r="P15" s="202"/>
      <c r="Q15" s="202"/>
      <c r="R15" s="202"/>
      <c r="S15" s="202"/>
    </row>
    <row r="16" spans="1:19" ht="24">
      <c r="A16" s="201"/>
      <c r="B16" s="202"/>
      <c r="C16" s="24" t="s">
        <v>39</v>
      </c>
      <c r="D16" s="24" t="s">
        <v>1166</v>
      </c>
      <c r="E16" s="183"/>
      <c r="F16" s="183"/>
      <c r="G16" s="202"/>
      <c r="H16" s="202"/>
      <c r="I16" s="219"/>
      <c r="J16" s="207"/>
      <c r="K16" s="24" t="s">
        <v>2239</v>
      </c>
      <c r="L16" s="202"/>
      <c r="M16" s="202"/>
      <c r="N16" s="201"/>
      <c r="O16" s="227"/>
      <c r="P16" s="202"/>
      <c r="Q16" s="202"/>
      <c r="R16" s="202"/>
      <c r="S16" s="202"/>
    </row>
    <row r="17" spans="1:19" ht="24">
      <c r="A17" s="201"/>
      <c r="B17" s="202"/>
      <c r="C17" s="24" t="s">
        <v>41</v>
      </c>
      <c r="D17" s="24" t="s">
        <v>717</v>
      </c>
      <c r="E17" s="184"/>
      <c r="F17" s="184"/>
      <c r="G17" s="202"/>
      <c r="H17" s="202"/>
      <c r="I17" s="219"/>
      <c r="J17" s="207"/>
      <c r="K17" s="24" t="s">
        <v>2240</v>
      </c>
      <c r="L17" s="202"/>
      <c r="M17" s="202"/>
      <c r="N17" s="201"/>
      <c r="O17" s="227"/>
      <c r="P17" s="202"/>
      <c r="Q17" s="202"/>
      <c r="R17" s="202"/>
      <c r="S17" s="202"/>
    </row>
    <row r="18" spans="1:19" ht="24">
      <c r="A18" s="202"/>
      <c r="B18" s="202" t="s">
        <v>4461</v>
      </c>
      <c r="C18" s="24" t="s">
        <v>22</v>
      </c>
      <c r="D18" s="24" t="s">
        <v>136</v>
      </c>
      <c r="E18" s="220">
        <v>29000</v>
      </c>
      <c r="F18" s="220" t="s">
        <v>137</v>
      </c>
      <c r="G18" s="202" t="s">
        <v>2241</v>
      </c>
      <c r="H18" s="24" t="s">
        <v>708</v>
      </c>
      <c r="I18" s="208">
        <v>17700119.24</v>
      </c>
      <c r="J18" s="207">
        <v>16495047.7</v>
      </c>
      <c r="K18" s="24" t="s">
        <v>709</v>
      </c>
      <c r="L18" s="202" t="s">
        <v>28</v>
      </c>
      <c r="M18" s="202" t="s">
        <v>29</v>
      </c>
      <c r="N18" s="238">
        <v>3321.601022</v>
      </c>
      <c r="O18" s="224"/>
      <c r="P18" s="202">
        <v>2738.7</v>
      </c>
      <c r="Q18" s="202" t="s">
        <v>30</v>
      </c>
      <c r="R18" s="202" t="s">
        <v>31</v>
      </c>
      <c r="S18" s="202" t="s">
        <v>2242</v>
      </c>
    </row>
    <row r="19" spans="1:19" ht="24">
      <c r="A19" s="202"/>
      <c r="B19" s="202"/>
      <c r="C19" s="24" t="s">
        <v>33</v>
      </c>
      <c r="D19" s="24" t="s">
        <v>465</v>
      </c>
      <c r="E19" s="183"/>
      <c r="F19" s="183"/>
      <c r="G19" s="202"/>
      <c r="H19" s="202" t="s">
        <v>2243</v>
      </c>
      <c r="I19" s="209"/>
      <c r="J19" s="207"/>
      <c r="K19" s="24" t="s">
        <v>730</v>
      </c>
      <c r="L19" s="202"/>
      <c r="M19" s="202"/>
      <c r="N19" s="239"/>
      <c r="O19" s="225"/>
      <c r="P19" s="202"/>
      <c r="Q19" s="202"/>
      <c r="R19" s="202"/>
      <c r="S19" s="202"/>
    </row>
    <row r="20" spans="1:19" ht="24">
      <c r="A20" s="202"/>
      <c r="B20" s="202"/>
      <c r="C20" s="24" t="s">
        <v>39</v>
      </c>
      <c r="D20" s="24" t="s">
        <v>731</v>
      </c>
      <c r="E20" s="183"/>
      <c r="F20" s="183"/>
      <c r="G20" s="202"/>
      <c r="H20" s="202"/>
      <c r="I20" s="208" t="s">
        <v>2236</v>
      </c>
      <c r="J20" s="42">
        <v>14169234.14</v>
      </c>
      <c r="K20" s="24" t="s">
        <v>733</v>
      </c>
      <c r="L20" s="202"/>
      <c r="M20" s="202"/>
      <c r="N20" s="239"/>
      <c r="O20" s="225"/>
      <c r="P20" s="202"/>
      <c r="Q20" s="202"/>
      <c r="R20" s="202"/>
      <c r="S20" s="202"/>
    </row>
    <row r="21" spans="1:19" ht="24">
      <c r="A21" s="202"/>
      <c r="B21" s="202"/>
      <c r="C21" s="24" t="s">
        <v>41</v>
      </c>
      <c r="D21" s="24" t="s">
        <v>717</v>
      </c>
      <c r="E21" s="184"/>
      <c r="F21" s="184"/>
      <c r="G21" s="202"/>
      <c r="H21" s="202"/>
      <c r="I21" s="209"/>
      <c r="J21" s="40">
        <v>2412722.18</v>
      </c>
      <c r="K21" s="24" t="s">
        <v>734</v>
      </c>
      <c r="L21" s="202"/>
      <c r="M21" s="202"/>
      <c r="N21" s="240"/>
      <c r="O21" s="226"/>
      <c r="P21" s="202"/>
      <c r="Q21" s="202"/>
      <c r="R21" s="202"/>
      <c r="S21" s="202"/>
    </row>
    <row r="22" spans="1:19" ht="13.5" customHeight="1">
      <c r="A22" s="201">
        <v>3</v>
      </c>
      <c r="B22" s="202" t="s">
        <v>2244</v>
      </c>
      <c r="C22" s="24" t="s">
        <v>22</v>
      </c>
      <c r="D22" s="24" t="s">
        <v>1487</v>
      </c>
      <c r="E22" s="201">
        <v>446</v>
      </c>
      <c r="F22" s="202" t="s">
        <v>2245</v>
      </c>
      <c r="G22" s="202" t="s">
        <v>2246</v>
      </c>
      <c r="H22" s="24" t="s">
        <v>2247</v>
      </c>
      <c r="I22" s="207">
        <v>3987987</v>
      </c>
      <c r="J22" s="207">
        <v>3817203.62</v>
      </c>
      <c r="K22" s="24" t="s">
        <v>2248</v>
      </c>
      <c r="L22" s="202" t="s">
        <v>1313</v>
      </c>
      <c r="M22" s="224" t="s">
        <v>29</v>
      </c>
      <c r="N22" s="201">
        <v>328.605197</v>
      </c>
      <c r="O22" s="202"/>
      <c r="P22" s="201">
        <v>231</v>
      </c>
      <c r="Q22" s="202" t="s">
        <v>30</v>
      </c>
      <c r="R22" s="202" t="s">
        <v>31</v>
      </c>
      <c r="S22" s="202" t="s">
        <v>2249</v>
      </c>
    </row>
    <row r="23" spans="1:19" ht="24">
      <c r="A23" s="201"/>
      <c r="B23" s="202"/>
      <c r="C23" s="24" t="s">
        <v>33</v>
      </c>
      <c r="D23" s="24" t="s">
        <v>2250</v>
      </c>
      <c r="E23" s="201"/>
      <c r="F23" s="202"/>
      <c r="G23" s="202"/>
      <c r="H23" s="202" t="s">
        <v>2251</v>
      </c>
      <c r="I23" s="207"/>
      <c r="J23" s="207"/>
      <c r="K23" s="24" t="s">
        <v>2103</v>
      </c>
      <c r="L23" s="202"/>
      <c r="M23" s="225"/>
      <c r="N23" s="201"/>
      <c r="O23" s="202"/>
      <c r="P23" s="201"/>
      <c r="Q23" s="202"/>
      <c r="R23" s="202"/>
      <c r="S23" s="202"/>
    </row>
    <row r="24" spans="1:19" ht="24">
      <c r="A24" s="201"/>
      <c r="B24" s="202"/>
      <c r="C24" s="24" t="s">
        <v>39</v>
      </c>
      <c r="D24" s="24" t="s">
        <v>2231</v>
      </c>
      <c r="E24" s="201"/>
      <c r="F24" s="202"/>
      <c r="G24" s="202"/>
      <c r="H24" s="202"/>
      <c r="I24" s="210" t="s">
        <v>2252</v>
      </c>
      <c r="J24" s="207"/>
      <c r="K24" s="24" t="s">
        <v>2253</v>
      </c>
      <c r="L24" s="202"/>
      <c r="M24" s="225"/>
      <c r="N24" s="201"/>
      <c r="O24" s="202"/>
      <c r="P24" s="201"/>
      <c r="Q24" s="202"/>
      <c r="R24" s="202"/>
      <c r="S24" s="202"/>
    </row>
    <row r="25" spans="1:19" ht="24">
      <c r="A25" s="201"/>
      <c r="B25" s="202"/>
      <c r="C25" s="24" t="s">
        <v>41</v>
      </c>
      <c r="D25" s="24" t="s">
        <v>714</v>
      </c>
      <c r="E25" s="201"/>
      <c r="F25" s="202"/>
      <c r="G25" s="202"/>
      <c r="H25" s="202"/>
      <c r="I25" s="209"/>
      <c r="J25" s="207"/>
      <c r="K25" s="24" t="s">
        <v>2254</v>
      </c>
      <c r="L25" s="202"/>
      <c r="M25" s="226"/>
      <c r="N25" s="201"/>
      <c r="O25" s="202"/>
      <c r="P25" s="201"/>
      <c r="Q25" s="202"/>
      <c r="R25" s="202"/>
      <c r="S25" s="202"/>
    </row>
    <row r="26" spans="1:19" ht="13.5" customHeight="1">
      <c r="A26" s="201">
        <v>4</v>
      </c>
      <c r="B26" s="202" t="s">
        <v>2255</v>
      </c>
      <c r="C26" s="24" t="s">
        <v>22</v>
      </c>
      <c r="D26" s="24" t="s">
        <v>1401</v>
      </c>
      <c r="E26" s="201">
        <v>2198.05</v>
      </c>
      <c r="F26" s="202" t="s">
        <v>2256</v>
      </c>
      <c r="G26" s="202" t="s">
        <v>2257</v>
      </c>
      <c r="H26" s="24" t="s">
        <v>2258</v>
      </c>
      <c r="I26" s="219" t="s">
        <v>2259</v>
      </c>
      <c r="J26" s="207">
        <v>14749857.09</v>
      </c>
      <c r="K26" s="24" t="s">
        <v>2260</v>
      </c>
      <c r="L26" s="202" t="s">
        <v>1313</v>
      </c>
      <c r="M26" s="232" t="s">
        <v>29</v>
      </c>
      <c r="N26" s="201">
        <v>1519.294116</v>
      </c>
      <c r="O26" s="202"/>
      <c r="P26" s="201">
        <v>300</v>
      </c>
      <c r="Q26" s="202" t="s">
        <v>30</v>
      </c>
      <c r="R26" s="202" t="s">
        <v>31</v>
      </c>
      <c r="S26" s="202" t="s">
        <v>2261</v>
      </c>
    </row>
    <row r="27" spans="1:19" ht="24">
      <c r="A27" s="201"/>
      <c r="B27" s="202"/>
      <c r="C27" s="24" t="s">
        <v>33</v>
      </c>
      <c r="D27" s="24" t="s">
        <v>2262</v>
      </c>
      <c r="E27" s="201"/>
      <c r="F27" s="202"/>
      <c r="G27" s="202"/>
      <c r="H27" s="202" t="s">
        <v>2263</v>
      </c>
      <c r="I27" s="219"/>
      <c r="J27" s="207"/>
      <c r="K27" s="24" t="s">
        <v>2264</v>
      </c>
      <c r="L27" s="202"/>
      <c r="M27" s="233"/>
      <c r="N27" s="201"/>
      <c r="O27" s="202"/>
      <c r="P27" s="201"/>
      <c r="Q27" s="202"/>
      <c r="R27" s="202"/>
      <c r="S27" s="202"/>
    </row>
    <row r="28" spans="1:19" ht="24">
      <c r="A28" s="201"/>
      <c r="B28" s="202"/>
      <c r="C28" s="24" t="s">
        <v>39</v>
      </c>
      <c r="D28" s="24" t="s">
        <v>2104</v>
      </c>
      <c r="E28" s="201"/>
      <c r="F28" s="202"/>
      <c r="G28" s="202"/>
      <c r="H28" s="202"/>
      <c r="I28" s="219"/>
      <c r="J28" s="207"/>
      <c r="K28" s="24" t="s">
        <v>2265</v>
      </c>
      <c r="L28" s="202"/>
      <c r="M28" s="233"/>
      <c r="N28" s="201"/>
      <c r="O28" s="202"/>
      <c r="P28" s="201"/>
      <c r="Q28" s="202"/>
      <c r="R28" s="202"/>
      <c r="S28" s="202"/>
    </row>
    <row r="29" spans="1:19" ht="24">
      <c r="A29" s="201"/>
      <c r="B29" s="202"/>
      <c r="C29" s="24" t="s">
        <v>41</v>
      </c>
      <c r="D29" s="24" t="s">
        <v>42</v>
      </c>
      <c r="E29" s="201"/>
      <c r="F29" s="202"/>
      <c r="G29" s="202"/>
      <c r="H29" s="202"/>
      <c r="I29" s="219"/>
      <c r="J29" s="207"/>
      <c r="K29" s="24" t="s">
        <v>2266</v>
      </c>
      <c r="L29" s="202"/>
      <c r="M29" s="234"/>
      <c r="N29" s="201"/>
      <c r="O29" s="202"/>
      <c r="P29" s="201"/>
      <c r="Q29" s="202"/>
      <c r="R29" s="202"/>
      <c r="S29" s="202"/>
    </row>
    <row r="30" spans="1:19" ht="24" customHeight="1">
      <c r="A30" s="201">
        <v>5</v>
      </c>
      <c r="B30" s="202" t="s">
        <v>2267</v>
      </c>
      <c r="C30" s="24" t="s">
        <v>22</v>
      </c>
      <c r="D30" s="24" t="s">
        <v>2268</v>
      </c>
      <c r="E30" s="201">
        <v>561.5</v>
      </c>
      <c r="F30" s="202" t="s">
        <v>2269</v>
      </c>
      <c r="G30" s="227" t="s">
        <v>2270</v>
      </c>
      <c r="H30" s="24" t="s">
        <v>2271</v>
      </c>
      <c r="I30" s="207">
        <v>2820979</v>
      </c>
      <c r="J30" s="207">
        <v>2701589.77</v>
      </c>
      <c r="K30" s="24" t="s">
        <v>2272</v>
      </c>
      <c r="L30" s="202" t="s">
        <v>1313</v>
      </c>
      <c r="M30" s="232" t="s">
        <v>29</v>
      </c>
      <c r="N30" s="201">
        <v>243.506644</v>
      </c>
      <c r="O30" s="202"/>
      <c r="P30" s="201">
        <v>120</v>
      </c>
      <c r="Q30" s="202" t="s">
        <v>30</v>
      </c>
      <c r="R30" s="202" t="s">
        <v>31</v>
      </c>
      <c r="S30" s="202" t="s">
        <v>2273</v>
      </c>
    </row>
    <row r="31" spans="1:19" ht="24">
      <c r="A31" s="201"/>
      <c r="B31" s="202"/>
      <c r="C31" s="24" t="s">
        <v>33</v>
      </c>
      <c r="D31" s="24" t="s">
        <v>1017</v>
      </c>
      <c r="E31" s="201"/>
      <c r="F31" s="202"/>
      <c r="G31" s="227"/>
      <c r="H31" s="202" t="s">
        <v>2274</v>
      </c>
      <c r="I31" s="207"/>
      <c r="J31" s="207"/>
      <c r="K31" s="24" t="s">
        <v>2275</v>
      </c>
      <c r="L31" s="202"/>
      <c r="M31" s="233"/>
      <c r="N31" s="201"/>
      <c r="O31" s="202"/>
      <c r="P31" s="201"/>
      <c r="Q31" s="202"/>
      <c r="R31" s="202"/>
      <c r="S31" s="202"/>
    </row>
    <row r="32" spans="1:19" ht="24">
      <c r="A32" s="201"/>
      <c r="B32" s="202"/>
      <c r="C32" s="24" t="s">
        <v>39</v>
      </c>
      <c r="D32" s="24" t="s">
        <v>1166</v>
      </c>
      <c r="E32" s="201"/>
      <c r="F32" s="202"/>
      <c r="G32" s="227"/>
      <c r="H32" s="202"/>
      <c r="I32" s="210" t="s">
        <v>2276</v>
      </c>
      <c r="J32" s="207"/>
      <c r="K32" s="24" t="s">
        <v>2277</v>
      </c>
      <c r="L32" s="202"/>
      <c r="M32" s="233"/>
      <c r="N32" s="201"/>
      <c r="O32" s="202"/>
      <c r="P32" s="201"/>
      <c r="Q32" s="202"/>
      <c r="R32" s="202"/>
      <c r="S32" s="202"/>
    </row>
    <row r="33" spans="1:19" ht="24">
      <c r="A33" s="201"/>
      <c r="B33" s="202"/>
      <c r="C33" s="24" t="s">
        <v>41</v>
      </c>
      <c r="D33" s="24" t="s">
        <v>1166</v>
      </c>
      <c r="E33" s="201"/>
      <c r="F33" s="202"/>
      <c r="G33" s="227"/>
      <c r="H33" s="202"/>
      <c r="I33" s="209"/>
      <c r="J33" s="207"/>
      <c r="K33" s="24" t="s">
        <v>2278</v>
      </c>
      <c r="L33" s="202"/>
      <c r="M33" s="234"/>
      <c r="N33" s="201"/>
      <c r="O33" s="202"/>
      <c r="P33" s="201"/>
      <c r="Q33" s="202"/>
      <c r="R33" s="202"/>
      <c r="S33" s="202"/>
    </row>
    <row r="34" spans="1:19" ht="24">
      <c r="A34" s="201">
        <v>6</v>
      </c>
      <c r="B34" s="205" t="s">
        <v>2279</v>
      </c>
      <c r="C34" s="24" t="s">
        <v>22</v>
      </c>
      <c r="D34" s="24" t="s">
        <v>1799</v>
      </c>
      <c r="E34" s="201">
        <v>529</v>
      </c>
      <c r="F34" s="202" t="s">
        <v>1799</v>
      </c>
      <c r="G34" s="202" t="s">
        <v>2280</v>
      </c>
      <c r="H34" s="24" t="s">
        <v>1895</v>
      </c>
      <c r="I34" s="207">
        <v>4006905.64</v>
      </c>
      <c r="J34" s="207">
        <v>3793536.88</v>
      </c>
      <c r="K34" s="24" t="s">
        <v>1896</v>
      </c>
      <c r="L34" s="202" t="s">
        <v>28</v>
      </c>
      <c r="M34" s="235" t="s">
        <v>2281</v>
      </c>
      <c r="N34" s="201">
        <v>268.93</v>
      </c>
      <c r="O34" s="202"/>
      <c r="P34" s="201">
        <v>200</v>
      </c>
      <c r="Q34" s="202" t="s">
        <v>30</v>
      </c>
      <c r="R34" s="202"/>
      <c r="S34" s="202" t="s">
        <v>2282</v>
      </c>
    </row>
    <row r="35" spans="1:19" ht="24">
      <c r="A35" s="201"/>
      <c r="B35" s="205"/>
      <c r="C35" s="24" t="s">
        <v>33</v>
      </c>
      <c r="D35" s="24" t="s">
        <v>2283</v>
      </c>
      <c r="E35" s="201"/>
      <c r="F35" s="202"/>
      <c r="G35" s="202"/>
      <c r="H35" s="202" t="s">
        <v>2284</v>
      </c>
      <c r="I35" s="207"/>
      <c r="J35" s="207"/>
      <c r="K35" s="24" t="s">
        <v>1900</v>
      </c>
      <c r="L35" s="202"/>
      <c r="M35" s="235"/>
      <c r="N35" s="201"/>
      <c r="O35" s="202"/>
      <c r="P35" s="201"/>
      <c r="Q35" s="202"/>
      <c r="R35" s="202"/>
      <c r="S35" s="202"/>
    </row>
    <row r="36" spans="1:19" ht="24">
      <c r="A36" s="201"/>
      <c r="B36" s="205"/>
      <c r="C36" s="24" t="s">
        <v>39</v>
      </c>
      <c r="D36" s="24" t="s">
        <v>40</v>
      </c>
      <c r="E36" s="201">
        <v>71.48</v>
      </c>
      <c r="F36" s="202"/>
      <c r="G36" s="202"/>
      <c r="H36" s="202"/>
      <c r="I36" s="207"/>
      <c r="J36" s="207">
        <v>676701.16</v>
      </c>
      <c r="K36" s="24" t="s">
        <v>1902</v>
      </c>
      <c r="L36" s="202"/>
      <c r="M36" s="235"/>
      <c r="N36" s="201">
        <v>43.98</v>
      </c>
      <c r="O36" s="202"/>
      <c r="P36" s="201"/>
      <c r="Q36" s="202"/>
      <c r="R36" s="202"/>
      <c r="S36" s="202"/>
    </row>
    <row r="37" spans="1:19" ht="24">
      <c r="A37" s="201"/>
      <c r="B37" s="205"/>
      <c r="C37" s="24" t="s">
        <v>41</v>
      </c>
      <c r="D37" s="24" t="s">
        <v>42</v>
      </c>
      <c r="E37" s="201"/>
      <c r="F37" s="202"/>
      <c r="G37" s="202"/>
      <c r="H37" s="202"/>
      <c r="I37" s="210" t="s">
        <v>1558</v>
      </c>
      <c r="J37" s="207"/>
      <c r="K37" s="220" t="s">
        <v>2285</v>
      </c>
      <c r="L37" s="202"/>
      <c r="M37" s="235"/>
      <c r="N37" s="201"/>
      <c r="O37" s="202"/>
      <c r="P37" s="201"/>
      <c r="Q37" s="202"/>
      <c r="R37" s="202"/>
      <c r="S37" s="202"/>
    </row>
    <row r="38" spans="1:19" ht="24">
      <c r="A38" s="201"/>
      <c r="B38" s="205"/>
      <c r="C38" s="24" t="s">
        <v>2286</v>
      </c>
      <c r="D38" s="24" t="s">
        <v>42</v>
      </c>
      <c r="E38" s="201"/>
      <c r="F38" s="202"/>
      <c r="G38" s="202"/>
      <c r="H38" s="202"/>
      <c r="I38" s="209"/>
      <c r="J38" s="207"/>
      <c r="K38" s="184"/>
      <c r="L38" s="202"/>
      <c r="M38" s="235"/>
      <c r="N38" s="201"/>
      <c r="O38" s="202"/>
      <c r="P38" s="201"/>
      <c r="Q38" s="202"/>
      <c r="R38" s="202"/>
      <c r="S38" s="202"/>
    </row>
    <row r="39" spans="1:19" ht="38.25" customHeight="1">
      <c r="A39" s="221" t="s">
        <v>2109</v>
      </c>
      <c r="B39" s="222"/>
      <c r="C39" s="222"/>
      <c r="D39" s="223"/>
      <c r="E39" s="24">
        <f>SUM(E6:E38)</f>
        <v>33858.530000000006</v>
      </c>
      <c r="F39" s="24"/>
      <c r="G39" s="24"/>
      <c r="H39" s="24"/>
      <c r="I39" s="24"/>
      <c r="J39" s="24">
        <f>SUM(J6:J38)</f>
        <v>74000104.64999999</v>
      </c>
      <c r="K39" s="24"/>
      <c r="L39" s="24"/>
      <c r="M39" s="24"/>
      <c r="N39" s="24">
        <f>SUM(N6:N38)</f>
        <v>8659784.568577997</v>
      </c>
      <c r="O39" s="24"/>
      <c r="P39" s="24"/>
      <c r="Q39" s="24"/>
      <c r="R39" s="24"/>
      <c r="S39" s="24"/>
    </row>
    <row r="40" spans="1:19" ht="38.25" customHeight="1">
      <c r="A40" s="197" t="s">
        <v>2110</v>
      </c>
      <c r="B40" s="197"/>
      <c r="C40" s="197"/>
      <c r="D40" s="197"/>
      <c r="E40" s="197"/>
      <c r="F40" s="197"/>
      <c r="G40" s="197"/>
      <c r="H40" s="197"/>
      <c r="I40" s="197"/>
      <c r="J40" s="197"/>
      <c r="K40" s="197"/>
      <c r="L40" s="197"/>
      <c r="M40" s="197"/>
      <c r="N40" s="197"/>
      <c r="O40" s="197"/>
      <c r="P40" s="197"/>
      <c r="Q40" s="197"/>
      <c r="R40" s="197"/>
      <c r="S40" s="197"/>
    </row>
    <row r="41" spans="1:19" ht="24">
      <c r="A41" s="202">
        <v>7</v>
      </c>
      <c r="B41" s="205" t="s">
        <v>2287</v>
      </c>
      <c r="C41" s="24" t="s">
        <v>22</v>
      </c>
      <c r="D41" s="24" t="s">
        <v>2288</v>
      </c>
      <c r="E41" s="201">
        <v>231.96</v>
      </c>
      <c r="F41" s="202" t="s">
        <v>137</v>
      </c>
      <c r="G41" s="202" t="s">
        <v>2289</v>
      </c>
      <c r="H41" s="24" t="s">
        <v>2290</v>
      </c>
      <c r="I41" s="208">
        <v>1579570</v>
      </c>
      <c r="J41" s="207">
        <v>1509038.89</v>
      </c>
      <c r="K41" s="24" t="s">
        <v>2291</v>
      </c>
      <c r="L41" s="202" t="s">
        <v>28</v>
      </c>
      <c r="M41" s="202" t="s">
        <v>29</v>
      </c>
      <c r="N41" s="201">
        <v>100</v>
      </c>
      <c r="O41" s="202"/>
      <c r="P41" s="202">
        <v>60</v>
      </c>
      <c r="Q41" s="202" t="s">
        <v>30</v>
      </c>
      <c r="R41" s="202" t="s">
        <v>31</v>
      </c>
      <c r="S41" s="202" t="s">
        <v>2292</v>
      </c>
    </row>
    <row r="42" spans="1:19" ht="24.75" customHeight="1">
      <c r="A42" s="202"/>
      <c r="B42" s="205"/>
      <c r="C42" s="24" t="s">
        <v>33</v>
      </c>
      <c r="D42" s="24" t="s">
        <v>2293</v>
      </c>
      <c r="E42" s="201"/>
      <c r="F42" s="202"/>
      <c r="G42" s="202"/>
      <c r="H42" s="202" t="s">
        <v>2294</v>
      </c>
      <c r="I42" s="209"/>
      <c r="J42" s="207"/>
      <c r="K42" s="24" t="s">
        <v>2295</v>
      </c>
      <c r="L42" s="202"/>
      <c r="M42" s="202"/>
      <c r="N42" s="201"/>
      <c r="O42" s="202"/>
      <c r="P42" s="202"/>
      <c r="Q42" s="202"/>
      <c r="R42" s="202"/>
      <c r="S42" s="202"/>
    </row>
    <row r="43" spans="1:19" ht="24">
      <c r="A43" s="202"/>
      <c r="B43" s="205"/>
      <c r="C43" s="24" t="s">
        <v>39</v>
      </c>
      <c r="D43" s="24" t="s">
        <v>40</v>
      </c>
      <c r="E43" s="201"/>
      <c r="F43" s="202"/>
      <c r="G43" s="202"/>
      <c r="H43" s="202"/>
      <c r="I43" s="214" t="s">
        <v>1558</v>
      </c>
      <c r="J43" s="207"/>
      <c r="K43" s="24" t="s">
        <v>2296</v>
      </c>
      <c r="L43" s="202"/>
      <c r="M43" s="202"/>
      <c r="N43" s="201"/>
      <c r="O43" s="202"/>
      <c r="P43" s="202"/>
      <c r="Q43" s="202"/>
      <c r="R43" s="202"/>
      <c r="S43" s="202"/>
    </row>
    <row r="44" spans="1:19" ht="32.25" customHeight="1">
      <c r="A44" s="202"/>
      <c r="B44" s="205"/>
      <c r="C44" s="24" t="s">
        <v>41</v>
      </c>
      <c r="D44" s="24" t="s">
        <v>42</v>
      </c>
      <c r="E44" s="201"/>
      <c r="F44" s="202"/>
      <c r="G44" s="202"/>
      <c r="H44" s="202"/>
      <c r="I44" s="215"/>
      <c r="J44" s="207"/>
      <c r="K44" s="24" t="s">
        <v>2297</v>
      </c>
      <c r="L44" s="202"/>
      <c r="M44" s="202"/>
      <c r="N44" s="201"/>
      <c r="O44" s="202"/>
      <c r="P44" s="202"/>
      <c r="Q44" s="202"/>
      <c r="R44" s="202"/>
      <c r="S44" s="202"/>
    </row>
    <row r="45" spans="1:19" ht="24" customHeight="1">
      <c r="A45" s="201">
        <v>8</v>
      </c>
      <c r="B45" s="202" t="s">
        <v>2298</v>
      </c>
      <c r="C45" s="24" t="s">
        <v>22</v>
      </c>
      <c r="D45" s="24" t="s">
        <v>926</v>
      </c>
      <c r="E45" s="201">
        <v>25000</v>
      </c>
      <c r="F45" s="202" t="s">
        <v>837</v>
      </c>
      <c r="G45" s="202" t="s">
        <v>2299</v>
      </c>
      <c r="H45" s="24" t="s">
        <v>2300</v>
      </c>
      <c r="I45" s="207">
        <v>159036339.63</v>
      </c>
      <c r="J45" s="42">
        <v>152779708.88</v>
      </c>
      <c r="K45" s="24" t="s">
        <v>1059</v>
      </c>
      <c r="L45" s="202" t="s">
        <v>28</v>
      </c>
      <c r="M45" s="202" t="s">
        <v>29</v>
      </c>
      <c r="N45" s="201">
        <v>14650.37</v>
      </c>
      <c r="O45" s="202"/>
      <c r="P45" s="201">
        <v>713</v>
      </c>
      <c r="Q45" s="202" t="s">
        <v>30</v>
      </c>
      <c r="R45" s="202" t="s">
        <v>31</v>
      </c>
      <c r="S45" s="202" t="s">
        <v>2301</v>
      </c>
    </row>
    <row r="46" spans="1:19" ht="24">
      <c r="A46" s="201"/>
      <c r="B46" s="202"/>
      <c r="C46" s="24" t="s">
        <v>33</v>
      </c>
      <c r="D46" s="24" t="s">
        <v>2302</v>
      </c>
      <c r="E46" s="201"/>
      <c r="F46" s="202"/>
      <c r="G46" s="202"/>
      <c r="H46" s="228" t="s">
        <v>2303</v>
      </c>
      <c r="I46" s="207"/>
      <c r="J46" s="42">
        <v>400000</v>
      </c>
      <c r="K46" s="24" t="s">
        <v>1063</v>
      </c>
      <c r="L46" s="202"/>
      <c r="M46" s="202"/>
      <c r="N46" s="201"/>
      <c r="O46" s="202"/>
      <c r="P46" s="201"/>
      <c r="Q46" s="202"/>
      <c r="R46" s="202"/>
      <c r="S46" s="202"/>
    </row>
    <row r="47" spans="1:19" ht="24">
      <c r="A47" s="201"/>
      <c r="B47" s="202"/>
      <c r="C47" s="24" t="s">
        <v>39</v>
      </c>
      <c r="D47" s="24" t="s">
        <v>1266</v>
      </c>
      <c r="E47" s="201"/>
      <c r="F47" s="202"/>
      <c r="G47" s="202"/>
      <c r="H47" s="229"/>
      <c r="I47" s="210" t="s">
        <v>2304</v>
      </c>
      <c r="J47" s="42">
        <v>26546600</v>
      </c>
      <c r="K47" s="24" t="s">
        <v>1065</v>
      </c>
      <c r="L47" s="202"/>
      <c r="M47" s="202"/>
      <c r="N47" s="201"/>
      <c r="O47" s="202"/>
      <c r="P47" s="201"/>
      <c r="Q47" s="202"/>
      <c r="R47" s="202"/>
      <c r="S47" s="202"/>
    </row>
    <row r="48" spans="1:19" ht="28.5" customHeight="1">
      <c r="A48" s="201"/>
      <c r="B48" s="202"/>
      <c r="C48" s="24" t="s">
        <v>41</v>
      </c>
      <c r="D48" s="24" t="s">
        <v>2305</v>
      </c>
      <c r="E48" s="201"/>
      <c r="F48" s="202"/>
      <c r="G48" s="202"/>
      <c r="H48" s="230"/>
      <c r="I48" s="209"/>
      <c r="J48" s="42">
        <v>28188639</v>
      </c>
      <c r="K48" s="24" t="s">
        <v>2306</v>
      </c>
      <c r="L48" s="202"/>
      <c r="M48" s="202"/>
      <c r="N48" s="201"/>
      <c r="O48" s="202"/>
      <c r="P48" s="201"/>
      <c r="Q48" s="202"/>
      <c r="R48" s="202"/>
      <c r="S48" s="202"/>
    </row>
    <row r="49" spans="1:19" ht="13.5" customHeight="1">
      <c r="A49" s="201">
        <v>9</v>
      </c>
      <c r="B49" s="202" t="s">
        <v>2307</v>
      </c>
      <c r="C49" s="24" t="s">
        <v>22</v>
      </c>
      <c r="D49" s="24" t="s">
        <v>926</v>
      </c>
      <c r="E49" s="201">
        <v>135</v>
      </c>
      <c r="F49" s="202" t="s">
        <v>2308</v>
      </c>
      <c r="G49" s="202" t="s">
        <v>2309</v>
      </c>
      <c r="H49" s="24" t="s">
        <v>2177</v>
      </c>
      <c r="I49" s="207">
        <v>500591</v>
      </c>
      <c r="J49" s="207">
        <v>480786.86</v>
      </c>
      <c r="K49" s="24" t="s">
        <v>2310</v>
      </c>
      <c r="L49" s="202"/>
      <c r="M49" s="202" t="s">
        <v>29</v>
      </c>
      <c r="N49" s="201">
        <v>51.309624</v>
      </c>
      <c r="O49" s="202"/>
      <c r="P49" s="201">
        <v>70</v>
      </c>
      <c r="Q49" s="202" t="s">
        <v>30</v>
      </c>
      <c r="R49" s="202" t="s">
        <v>31</v>
      </c>
      <c r="S49" s="202" t="s">
        <v>2311</v>
      </c>
    </row>
    <row r="50" spans="1:19" ht="24">
      <c r="A50" s="201"/>
      <c r="B50" s="202"/>
      <c r="C50" s="24" t="s">
        <v>33</v>
      </c>
      <c r="D50" s="24" t="s">
        <v>722</v>
      </c>
      <c r="E50" s="201"/>
      <c r="F50" s="202"/>
      <c r="G50" s="202"/>
      <c r="H50" s="202" t="s">
        <v>2181</v>
      </c>
      <c r="I50" s="207"/>
      <c r="J50" s="207"/>
      <c r="K50" s="24" t="s">
        <v>2312</v>
      </c>
      <c r="L50" s="202"/>
      <c r="M50" s="202"/>
      <c r="N50" s="201"/>
      <c r="O50" s="202"/>
      <c r="P50" s="201"/>
      <c r="Q50" s="202"/>
      <c r="R50" s="202"/>
      <c r="S50" s="202"/>
    </row>
    <row r="51" spans="1:19" ht="24">
      <c r="A51" s="201"/>
      <c r="B51" s="202"/>
      <c r="C51" s="24" t="s">
        <v>39</v>
      </c>
      <c r="D51" s="24" t="s">
        <v>1166</v>
      </c>
      <c r="E51" s="201"/>
      <c r="F51" s="202"/>
      <c r="G51" s="202"/>
      <c r="H51" s="202"/>
      <c r="I51" s="208" t="s">
        <v>2313</v>
      </c>
      <c r="J51" s="207"/>
      <c r="K51" s="24" t="s">
        <v>2314</v>
      </c>
      <c r="L51" s="202"/>
      <c r="M51" s="202"/>
      <c r="N51" s="201"/>
      <c r="O51" s="202"/>
      <c r="P51" s="201"/>
      <c r="Q51" s="202"/>
      <c r="R51" s="202"/>
      <c r="S51" s="202"/>
    </row>
    <row r="52" spans="1:19" ht="24">
      <c r="A52" s="201"/>
      <c r="B52" s="202"/>
      <c r="C52" s="24" t="s">
        <v>41</v>
      </c>
      <c r="D52" s="24" t="s">
        <v>42</v>
      </c>
      <c r="E52" s="201"/>
      <c r="F52" s="202"/>
      <c r="G52" s="202"/>
      <c r="H52" s="202"/>
      <c r="I52" s="209"/>
      <c r="J52" s="207"/>
      <c r="K52" s="24" t="s">
        <v>2315</v>
      </c>
      <c r="L52" s="202"/>
      <c r="M52" s="202"/>
      <c r="N52" s="201"/>
      <c r="O52" s="202"/>
      <c r="P52" s="201"/>
      <c r="Q52" s="202"/>
      <c r="R52" s="202"/>
      <c r="S52" s="202"/>
    </row>
    <row r="53" spans="1:19" ht="24">
      <c r="A53" s="183">
        <v>9</v>
      </c>
      <c r="B53" s="202" t="s">
        <v>2316</v>
      </c>
      <c r="C53" s="24" t="s">
        <v>22</v>
      </c>
      <c r="D53" s="24" t="s">
        <v>926</v>
      </c>
      <c r="E53" s="201">
        <v>200.2</v>
      </c>
      <c r="F53" s="202" t="s">
        <v>2308</v>
      </c>
      <c r="G53" s="202" t="s">
        <v>2317</v>
      </c>
      <c r="H53" s="24" t="s">
        <v>2177</v>
      </c>
      <c r="I53" s="208">
        <v>1948410</v>
      </c>
      <c r="J53" s="207">
        <v>1876968.3</v>
      </c>
      <c r="K53" s="24" t="s">
        <v>2310</v>
      </c>
      <c r="L53" s="220" t="s">
        <v>2179</v>
      </c>
      <c r="M53" s="202" t="s">
        <v>29</v>
      </c>
      <c r="N53" s="201">
        <v>190.745559</v>
      </c>
      <c r="O53" s="202"/>
      <c r="P53" s="201">
        <v>120</v>
      </c>
      <c r="Q53" s="202" t="s">
        <v>30</v>
      </c>
      <c r="R53" s="202" t="s">
        <v>31</v>
      </c>
      <c r="S53" s="202" t="s">
        <v>2318</v>
      </c>
    </row>
    <row r="54" spans="1:19" ht="24">
      <c r="A54" s="183"/>
      <c r="B54" s="202"/>
      <c r="C54" s="24" t="s">
        <v>33</v>
      </c>
      <c r="D54" s="24" t="s">
        <v>2319</v>
      </c>
      <c r="E54" s="201"/>
      <c r="F54" s="202"/>
      <c r="G54" s="202"/>
      <c r="H54" s="202" t="s">
        <v>2181</v>
      </c>
      <c r="I54" s="209"/>
      <c r="J54" s="207"/>
      <c r="K54" s="24" t="s">
        <v>2312</v>
      </c>
      <c r="L54" s="183"/>
      <c r="M54" s="202"/>
      <c r="N54" s="201"/>
      <c r="O54" s="202"/>
      <c r="P54" s="201"/>
      <c r="Q54" s="202"/>
      <c r="R54" s="202"/>
      <c r="S54" s="202"/>
    </row>
    <row r="55" spans="1:19" ht="24">
      <c r="A55" s="183"/>
      <c r="B55" s="202"/>
      <c r="C55" s="24" t="s">
        <v>39</v>
      </c>
      <c r="D55" s="24" t="s">
        <v>1166</v>
      </c>
      <c r="E55" s="201"/>
      <c r="F55" s="202"/>
      <c r="G55" s="202"/>
      <c r="H55" s="202"/>
      <c r="I55" s="208" t="s">
        <v>2320</v>
      </c>
      <c r="J55" s="207"/>
      <c r="K55" s="24" t="s">
        <v>2314</v>
      </c>
      <c r="L55" s="183"/>
      <c r="M55" s="202"/>
      <c r="N55" s="201"/>
      <c r="O55" s="202"/>
      <c r="P55" s="201"/>
      <c r="Q55" s="202"/>
      <c r="R55" s="202"/>
      <c r="S55" s="202"/>
    </row>
    <row r="56" spans="1:19" ht="24">
      <c r="A56" s="183"/>
      <c r="B56" s="202"/>
      <c r="C56" s="24" t="s">
        <v>41</v>
      </c>
      <c r="D56" s="24" t="s">
        <v>42</v>
      </c>
      <c r="E56" s="201"/>
      <c r="F56" s="202"/>
      <c r="G56" s="202"/>
      <c r="H56" s="202"/>
      <c r="I56" s="209"/>
      <c r="J56" s="207"/>
      <c r="K56" s="24" t="s">
        <v>2321</v>
      </c>
      <c r="L56" s="183"/>
      <c r="M56" s="202"/>
      <c r="N56" s="201"/>
      <c r="O56" s="202"/>
      <c r="P56" s="201"/>
      <c r="Q56" s="202"/>
      <c r="R56" s="202"/>
      <c r="S56" s="202"/>
    </row>
    <row r="57" spans="1:19" ht="24">
      <c r="A57" s="183"/>
      <c r="B57" s="202" t="s">
        <v>2322</v>
      </c>
      <c r="C57" s="24" t="s">
        <v>22</v>
      </c>
      <c r="D57" s="24" t="s">
        <v>926</v>
      </c>
      <c r="E57" s="201">
        <v>84.91</v>
      </c>
      <c r="F57" s="202" t="s">
        <v>2308</v>
      </c>
      <c r="G57" s="202" t="s">
        <v>2323</v>
      </c>
      <c r="H57" s="24" t="s">
        <v>2177</v>
      </c>
      <c r="I57" s="208">
        <v>604908</v>
      </c>
      <c r="J57" s="207">
        <v>573452.78</v>
      </c>
      <c r="K57" s="24" t="s">
        <v>2310</v>
      </c>
      <c r="L57" s="183"/>
      <c r="M57" s="202" t="s">
        <v>29</v>
      </c>
      <c r="N57" s="201">
        <v>249.29</v>
      </c>
      <c r="O57" s="202"/>
      <c r="P57" s="201">
        <v>70</v>
      </c>
      <c r="Q57" s="202" t="s">
        <v>30</v>
      </c>
      <c r="R57" s="202" t="s">
        <v>31</v>
      </c>
      <c r="S57" s="202" t="s">
        <v>2318</v>
      </c>
    </row>
    <row r="58" spans="1:19" ht="24">
      <c r="A58" s="183"/>
      <c r="B58" s="202"/>
      <c r="C58" s="24" t="s">
        <v>33</v>
      </c>
      <c r="D58" s="24" t="s">
        <v>2324</v>
      </c>
      <c r="E58" s="201"/>
      <c r="F58" s="202"/>
      <c r="G58" s="202"/>
      <c r="H58" s="202" t="s">
        <v>2181</v>
      </c>
      <c r="I58" s="209"/>
      <c r="J58" s="207"/>
      <c r="K58" s="24" t="s">
        <v>2312</v>
      </c>
      <c r="L58" s="183"/>
      <c r="M58" s="202"/>
      <c r="N58" s="201"/>
      <c r="O58" s="202"/>
      <c r="P58" s="201"/>
      <c r="Q58" s="202"/>
      <c r="R58" s="202"/>
      <c r="S58" s="202"/>
    </row>
    <row r="59" spans="1:19" ht="24">
      <c r="A59" s="183"/>
      <c r="B59" s="202"/>
      <c r="C59" s="24" t="s">
        <v>39</v>
      </c>
      <c r="D59" s="24" t="s">
        <v>1166</v>
      </c>
      <c r="E59" s="201"/>
      <c r="F59" s="202"/>
      <c r="G59" s="202"/>
      <c r="H59" s="202"/>
      <c r="I59" s="208" t="s">
        <v>2325</v>
      </c>
      <c r="J59" s="207"/>
      <c r="K59" s="24" t="s">
        <v>2314</v>
      </c>
      <c r="L59" s="183"/>
      <c r="M59" s="202"/>
      <c r="N59" s="201"/>
      <c r="O59" s="202"/>
      <c r="P59" s="201"/>
      <c r="Q59" s="202"/>
      <c r="R59" s="202"/>
      <c r="S59" s="202"/>
    </row>
    <row r="60" spans="1:19" ht="24">
      <c r="A60" s="184"/>
      <c r="B60" s="202"/>
      <c r="C60" s="24" t="s">
        <v>41</v>
      </c>
      <c r="D60" s="24" t="s">
        <v>42</v>
      </c>
      <c r="E60" s="201"/>
      <c r="F60" s="202"/>
      <c r="G60" s="202"/>
      <c r="H60" s="202"/>
      <c r="I60" s="209"/>
      <c r="J60" s="207"/>
      <c r="K60" s="24" t="s">
        <v>2326</v>
      </c>
      <c r="L60" s="184"/>
      <c r="M60" s="202"/>
      <c r="N60" s="201"/>
      <c r="O60" s="202"/>
      <c r="P60" s="201"/>
      <c r="Q60" s="202"/>
      <c r="R60" s="202"/>
      <c r="S60" s="202"/>
    </row>
    <row r="61" spans="1:19" ht="24">
      <c r="A61" s="201">
        <v>10</v>
      </c>
      <c r="B61" s="202" t="s">
        <v>2327</v>
      </c>
      <c r="C61" s="24" t="s">
        <v>22</v>
      </c>
      <c r="D61" s="24" t="s">
        <v>926</v>
      </c>
      <c r="E61" s="220">
        <v>1500</v>
      </c>
      <c r="F61" s="202" t="s">
        <v>2328</v>
      </c>
      <c r="G61" s="202" t="s">
        <v>2329</v>
      </c>
      <c r="H61" s="24" t="s">
        <v>2330</v>
      </c>
      <c r="I61" s="208">
        <v>10022773.98</v>
      </c>
      <c r="J61" s="207">
        <v>9692022.43</v>
      </c>
      <c r="K61" s="24" t="s">
        <v>2124</v>
      </c>
      <c r="L61" s="202" t="s">
        <v>28</v>
      </c>
      <c r="M61" s="202" t="s">
        <v>29</v>
      </c>
      <c r="N61" s="201">
        <v>773.87</v>
      </c>
      <c r="O61" s="202"/>
      <c r="P61" s="201">
        <v>140</v>
      </c>
      <c r="Q61" s="202" t="s">
        <v>30</v>
      </c>
      <c r="R61" s="202" t="s">
        <v>31</v>
      </c>
      <c r="S61" s="202" t="s">
        <v>2331</v>
      </c>
    </row>
    <row r="62" spans="1:19" ht="24">
      <c r="A62" s="201"/>
      <c r="B62" s="202"/>
      <c r="C62" s="24" t="s">
        <v>33</v>
      </c>
      <c r="D62" s="24" t="s">
        <v>2089</v>
      </c>
      <c r="E62" s="183"/>
      <c r="F62" s="202"/>
      <c r="G62" s="202"/>
      <c r="H62" s="202" t="s">
        <v>2332</v>
      </c>
      <c r="I62" s="209"/>
      <c r="J62" s="207"/>
      <c r="K62" s="24" t="s">
        <v>1290</v>
      </c>
      <c r="L62" s="202"/>
      <c r="M62" s="202"/>
      <c r="N62" s="201"/>
      <c r="O62" s="202"/>
      <c r="P62" s="201"/>
      <c r="Q62" s="202"/>
      <c r="R62" s="202"/>
      <c r="S62" s="202"/>
    </row>
    <row r="63" spans="1:19" ht="24">
      <c r="A63" s="201"/>
      <c r="B63" s="202"/>
      <c r="C63" s="24" t="s">
        <v>39</v>
      </c>
      <c r="D63" s="24" t="s">
        <v>40</v>
      </c>
      <c r="E63" s="183"/>
      <c r="F63" s="202"/>
      <c r="G63" s="202"/>
      <c r="H63" s="202"/>
      <c r="I63" s="208" t="s">
        <v>2333</v>
      </c>
      <c r="J63" s="210">
        <v>1257626.44</v>
      </c>
      <c r="K63" s="24" t="s">
        <v>2334</v>
      </c>
      <c r="L63" s="202"/>
      <c r="M63" s="202"/>
      <c r="N63" s="201"/>
      <c r="O63" s="202"/>
      <c r="P63" s="201"/>
      <c r="Q63" s="202"/>
      <c r="R63" s="202"/>
      <c r="S63" s="202"/>
    </row>
    <row r="64" spans="1:19" ht="24">
      <c r="A64" s="201"/>
      <c r="B64" s="202"/>
      <c r="C64" s="24" t="s">
        <v>41</v>
      </c>
      <c r="D64" s="24" t="s">
        <v>42</v>
      </c>
      <c r="E64" s="184"/>
      <c r="F64" s="202"/>
      <c r="G64" s="202"/>
      <c r="H64" s="202"/>
      <c r="I64" s="209"/>
      <c r="J64" s="209"/>
      <c r="K64" s="24" t="s">
        <v>2335</v>
      </c>
      <c r="L64" s="202"/>
      <c r="M64" s="202"/>
      <c r="N64" s="201"/>
      <c r="O64" s="202"/>
      <c r="P64" s="201"/>
      <c r="Q64" s="202"/>
      <c r="R64" s="202"/>
      <c r="S64" s="202"/>
    </row>
    <row r="65" spans="1:19" ht="24" customHeight="1">
      <c r="A65" s="202">
        <v>11</v>
      </c>
      <c r="B65" s="202" t="s">
        <v>4445</v>
      </c>
      <c r="C65" s="24" t="s">
        <v>22</v>
      </c>
      <c r="D65" s="24" t="s">
        <v>136</v>
      </c>
      <c r="E65" s="201">
        <v>14600</v>
      </c>
      <c r="F65" s="202" t="s">
        <v>137</v>
      </c>
      <c r="G65" s="227" t="s">
        <v>2336</v>
      </c>
      <c r="H65" s="24" t="s">
        <v>2337</v>
      </c>
      <c r="I65" s="208">
        <v>83041732.18</v>
      </c>
      <c r="J65" s="207">
        <v>79543920.25</v>
      </c>
      <c r="K65" s="24" t="s">
        <v>2338</v>
      </c>
      <c r="L65" s="202" t="s">
        <v>28</v>
      </c>
      <c r="M65" s="202" t="s">
        <v>29</v>
      </c>
      <c r="N65" s="241">
        <v>9363.572866</v>
      </c>
      <c r="O65" s="202"/>
      <c r="P65" s="202">
        <v>690</v>
      </c>
      <c r="Q65" s="202" t="s">
        <v>30</v>
      </c>
      <c r="R65" s="202" t="s">
        <v>31</v>
      </c>
      <c r="S65" s="202" t="s">
        <v>2331</v>
      </c>
    </row>
    <row r="66" spans="1:19" ht="24">
      <c r="A66" s="202"/>
      <c r="B66" s="206"/>
      <c r="C66" s="24" t="s">
        <v>33</v>
      </c>
      <c r="D66" s="24" t="s">
        <v>722</v>
      </c>
      <c r="E66" s="201"/>
      <c r="F66" s="202"/>
      <c r="G66" s="227"/>
      <c r="H66" s="202" t="s">
        <v>2339</v>
      </c>
      <c r="I66" s="209"/>
      <c r="J66" s="207"/>
      <c r="K66" s="24" t="s">
        <v>2340</v>
      </c>
      <c r="L66" s="202"/>
      <c r="M66" s="202"/>
      <c r="N66" s="242"/>
      <c r="O66" s="202"/>
      <c r="P66" s="202"/>
      <c r="Q66" s="202"/>
      <c r="R66" s="202"/>
      <c r="S66" s="202"/>
    </row>
    <row r="67" spans="1:19" ht="24">
      <c r="A67" s="202"/>
      <c r="B67" s="206"/>
      <c r="C67" s="24" t="s">
        <v>39</v>
      </c>
      <c r="D67" s="24" t="s">
        <v>40</v>
      </c>
      <c r="E67" s="12">
        <v>1138.3</v>
      </c>
      <c r="F67" s="202"/>
      <c r="G67" s="227"/>
      <c r="H67" s="202"/>
      <c r="I67" s="210" t="s">
        <v>4446</v>
      </c>
      <c r="J67" s="42">
        <v>10862796.9</v>
      </c>
      <c r="K67" s="24" t="s">
        <v>2341</v>
      </c>
      <c r="L67" s="202"/>
      <c r="M67" s="202"/>
      <c r="N67" s="242"/>
      <c r="O67" s="202"/>
      <c r="P67" s="202"/>
      <c r="Q67" s="202"/>
      <c r="R67" s="202"/>
      <c r="S67" s="202"/>
    </row>
    <row r="68" spans="1:19" ht="24">
      <c r="A68" s="202"/>
      <c r="B68" s="206"/>
      <c r="C68" s="24" t="s">
        <v>41</v>
      </c>
      <c r="D68" s="24" t="s">
        <v>2305</v>
      </c>
      <c r="E68" s="12">
        <v>1227.97</v>
      </c>
      <c r="F68" s="202"/>
      <c r="G68" s="227"/>
      <c r="H68" s="202"/>
      <c r="I68" s="209"/>
      <c r="J68" s="42">
        <v>12279700</v>
      </c>
      <c r="K68" s="24" t="s">
        <v>2342</v>
      </c>
      <c r="L68" s="202"/>
      <c r="M68" s="202"/>
      <c r="N68" s="243"/>
      <c r="O68" s="202"/>
      <c r="P68" s="202"/>
      <c r="Q68" s="202"/>
      <c r="R68" s="202"/>
      <c r="S68" s="202"/>
    </row>
    <row r="69" spans="1:19" ht="13.5" customHeight="1">
      <c r="A69" s="201">
        <v>12</v>
      </c>
      <c r="B69" s="202" t="s">
        <v>2343</v>
      </c>
      <c r="C69" s="24" t="s">
        <v>22</v>
      </c>
      <c r="D69" s="24" t="s">
        <v>926</v>
      </c>
      <c r="E69" s="201">
        <v>419</v>
      </c>
      <c r="F69" s="202" t="s">
        <v>2308</v>
      </c>
      <c r="G69" s="202" t="s">
        <v>2344</v>
      </c>
      <c r="H69" s="24" t="s">
        <v>2345</v>
      </c>
      <c r="I69" s="208">
        <v>2425956</v>
      </c>
      <c r="J69" s="207">
        <v>2311981.61</v>
      </c>
      <c r="K69" s="24" t="s">
        <v>2346</v>
      </c>
      <c r="L69" s="202" t="s">
        <v>28</v>
      </c>
      <c r="M69" s="202" t="s">
        <v>29</v>
      </c>
      <c r="N69" s="204">
        <v>240.968714</v>
      </c>
      <c r="O69" s="202"/>
      <c r="P69" s="201">
        <v>171</v>
      </c>
      <c r="Q69" s="202" t="s">
        <v>30</v>
      </c>
      <c r="R69" s="202" t="s">
        <v>31</v>
      </c>
      <c r="S69" s="202"/>
    </row>
    <row r="70" spans="1:19" ht="24">
      <c r="A70" s="201"/>
      <c r="B70" s="202"/>
      <c r="C70" s="24" t="s">
        <v>33</v>
      </c>
      <c r="D70" s="24" t="s">
        <v>1017</v>
      </c>
      <c r="E70" s="201"/>
      <c r="F70" s="202"/>
      <c r="G70" s="202"/>
      <c r="H70" s="202" t="s">
        <v>2347</v>
      </c>
      <c r="I70" s="210"/>
      <c r="J70" s="207"/>
      <c r="K70" s="24" t="s">
        <v>2348</v>
      </c>
      <c r="L70" s="202"/>
      <c r="M70" s="202"/>
      <c r="N70" s="204"/>
      <c r="O70" s="202"/>
      <c r="P70" s="201"/>
      <c r="Q70" s="202"/>
      <c r="R70" s="202"/>
      <c r="S70" s="202"/>
    </row>
    <row r="71" spans="1:19" ht="24">
      <c r="A71" s="201"/>
      <c r="B71" s="202"/>
      <c r="C71" s="24" t="s">
        <v>39</v>
      </c>
      <c r="D71" s="24" t="s">
        <v>2349</v>
      </c>
      <c r="E71" s="201"/>
      <c r="F71" s="202"/>
      <c r="G71" s="202"/>
      <c r="H71" s="202"/>
      <c r="I71" s="207" t="s">
        <v>2350</v>
      </c>
      <c r="J71" s="207"/>
      <c r="K71" s="24" t="s">
        <v>2351</v>
      </c>
      <c r="L71" s="202"/>
      <c r="M71" s="202"/>
      <c r="N71" s="204"/>
      <c r="O71" s="202"/>
      <c r="P71" s="201"/>
      <c r="Q71" s="202"/>
      <c r="R71" s="202"/>
      <c r="S71" s="202"/>
    </row>
    <row r="72" spans="1:19" ht="24">
      <c r="A72" s="201"/>
      <c r="B72" s="202"/>
      <c r="C72" s="24" t="s">
        <v>41</v>
      </c>
      <c r="D72" s="24" t="s">
        <v>42</v>
      </c>
      <c r="E72" s="201"/>
      <c r="F72" s="202"/>
      <c r="G72" s="202"/>
      <c r="H72" s="202"/>
      <c r="I72" s="207"/>
      <c r="J72" s="207"/>
      <c r="K72" s="24" t="s">
        <v>2352</v>
      </c>
      <c r="L72" s="202"/>
      <c r="M72" s="202"/>
      <c r="N72" s="204"/>
      <c r="O72" s="202"/>
      <c r="P72" s="201"/>
      <c r="Q72" s="202"/>
      <c r="R72" s="202"/>
      <c r="S72" s="202"/>
    </row>
    <row r="73" spans="1:19" ht="32.25" customHeight="1">
      <c r="A73" s="202">
        <v>13</v>
      </c>
      <c r="B73" s="202" t="s">
        <v>2353</v>
      </c>
      <c r="C73" s="24" t="s">
        <v>22</v>
      </c>
      <c r="D73" s="24" t="s">
        <v>136</v>
      </c>
      <c r="E73" s="201">
        <v>470</v>
      </c>
      <c r="F73" s="202" t="s">
        <v>137</v>
      </c>
      <c r="G73" s="202" t="s">
        <v>2354</v>
      </c>
      <c r="H73" s="24" t="s">
        <v>2355</v>
      </c>
      <c r="I73" s="207">
        <v>3556950</v>
      </c>
      <c r="J73" s="207">
        <v>3446684.55</v>
      </c>
      <c r="K73" s="24" t="s">
        <v>2067</v>
      </c>
      <c r="L73" s="202" t="s">
        <v>28</v>
      </c>
      <c r="M73" s="202" t="s">
        <v>29</v>
      </c>
      <c r="N73" s="201">
        <v>328.595414</v>
      </c>
      <c r="O73" s="227"/>
      <c r="P73" s="202">
        <v>72</v>
      </c>
      <c r="Q73" s="202" t="s">
        <v>30</v>
      </c>
      <c r="R73" s="202" t="s">
        <v>31</v>
      </c>
      <c r="S73" s="202" t="s">
        <v>2356</v>
      </c>
    </row>
    <row r="74" spans="1:19" ht="33.75" customHeight="1">
      <c r="A74" s="202"/>
      <c r="B74" s="202"/>
      <c r="C74" s="24" t="s">
        <v>33</v>
      </c>
      <c r="D74" s="24" t="s">
        <v>1134</v>
      </c>
      <c r="E74" s="201"/>
      <c r="F74" s="202"/>
      <c r="G74" s="202"/>
      <c r="H74" s="202" t="s">
        <v>2357</v>
      </c>
      <c r="I74" s="207"/>
      <c r="J74" s="207"/>
      <c r="K74" s="24" t="s">
        <v>2358</v>
      </c>
      <c r="L74" s="202"/>
      <c r="M74" s="202"/>
      <c r="N74" s="201"/>
      <c r="O74" s="227"/>
      <c r="P74" s="202"/>
      <c r="Q74" s="202"/>
      <c r="R74" s="202"/>
      <c r="S74" s="202"/>
    </row>
    <row r="75" spans="1:19" ht="33" customHeight="1">
      <c r="A75" s="202"/>
      <c r="B75" s="202"/>
      <c r="C75" s="24" t="s">
        <v>39</v>
      </c>
      <c r="D75" s="24" t="s">
        <v>40</v>
      </c>
      <c r="E75" s="201"/>
      <c r="F75" s="202"/>
      <c r="G75" s="202"/>
      <c r="H75" s="202"/>
      <c r="I75" s="208" t="s">
        <v>2359</v>
      </c>
      <c r="J75" s="207"/>
      <c r="K75" s="24" t="s">
        <v>2360</v>
      </c>
      <c r="L75" s="202"/>
      <c r="M75" s="202"/>
      <c r="N75" s="201"/>
      <c r="O75" s="227"/>
      <c r="P75" s="202"/>
      <c r="Q75" s="202"/>
      <c r="R75" s="202"/>
      <c r="S75" s="202"/>
    </row>
    <row r="76" spans="1:19" ht="37.5" customHeight="1">
      <c r="A76" s="202"/>
      <c r="B76" s="202"/>
      <c r="C76" s="24" t="s">
        <v>41</v>
      </c>
      <c r="D76" s="24" t="s">
        <v>42</v>
      </c>
      <c r="E76" s="201"/>
      <c r="F76" s="202"/>
      <c r="G76" s="202"/>
      <c r="H76" s="202"/>
      <c r="I76" s="209"/>
      <c r="J76" s="207"/>
      <c r="K76" s="24" t="s">
        <v>2361</v>
      </c>
      <c r="L76" s="202"/>
      <c r="M76" s="202"/>
      <c r="N76" s="201"/>
      <c r="O76" s="227"/>
      <c r="P76" s="202"/>
      <c r="Q76" s="202"/>
      <c r="R76" s="202"/>
      <c r="S76" s="202"/>
    </row>
    <row r="77" spans="1:19" ht="13.5" customHeight="1">
      <c r="A77" s="201">
        <v>14</v>
      </c>
      <c r="B77" s="202" t="s">
        <v>2362</v>
      </c>
      <c r="C77" s="24" t="s">
        <v>22</v>
      </c>
      <c r="D77" s="24" t="s">
        <v>926</v>
      </c>
      <c r="E77" s="201">
        <v>825.6</v>
      </c>
      <c r="F77" s="202" t="s">
        <v>2363</v>
      </c>
      <c r="G77" s="202" t="s">
        <v>2364</v>
      </c>
      <c r="H77" s="24" t="s">
        <v>2365</v>
      </c>
      <c r="I77" s="207">
        <v>4817763</v>
      </c>
      <c r="J77" s="207">
        <v>4662445.77</v>
      </c>
      <c r="K77" s="24" t="s">
        <v>2366</v>
      </c>
      <c r="L77" s="202" t="s">
        <v>28</v>
      </c>
      <c r="M77" s="202" t="s">
        <v>29</v>
      </c>
      <c r="N77" s="220">
        <v>526.421767</v>
      </c>
      <c r="O77" s="224"/>
      <c r="P77" s="201">
        <v>213</v>
      </c>
      <c r="Q77" s="202" t="s">
        <v>30</v>
      </c>
      <c r="R77" s="202" t="s">
        <v>31</v>
      </c>
      <c r="S77" s="202" t="s">
        <v>2367</v>
      </c>
    </row>
    <row r="78" spans="1:19" ht="24">
      <c r="A78" s="201"/>
      <c r="B78" s="202"/>
      <c r="C78" s="24" t="s">
        <v>33</v>
      </c>
      <c r="D78" s="24" t="s">
        <v>68</v>
      </c>
      <c r="E78" s="201"/>
      <c r="F78" s="202"/>
      <c r="G78" s="202"/>
      <c r="H78" s="202" t="s">
        <v>2368</v>
      </c>
      <c r="I78" s="207"/>
      <c r="J78" s="207"/>
      <c r="K78" s="24" t="s">
        <v>2369</v>
      </c>
      <c r="L78" s="202"/>
      <c r="M78" s="202"/>
      <c r="N78" s="183"/>
      <c r="O78" s="225"/>
      <c r="P78" s="201"/>
      <c r="Q78" s="202"/>
      <c r="R78" s="202"/>
      <c r="S78" s="202"/>
    </row>
    <row r="79" spans="1:19" ht="27" customHeight="1">
      <c r="A79" s="201"/>
      <c r="B79" s="202"/>
      <c r="C79" s="24" t="s">
        <v>39</v>
      </c>
      <c r="D79" s="24" t="s">
        <v>40</v>
      </c>
      <c r="E79" s="201"/>
      <c r="F79" s="202"/>
      <c r="G79" s="202"/>
      <c r="H79" s="202"/>
      <c r="I79" s="207" t="s">
        <v>2370</v>
      </c>
      <c r="J79" s="207"/>
      <c r="K79" s="24" t="s">
        <v>2371</v>
      </c>
      <c r="L79" s="202"/>
      <c r="M79" s="202"/>
      <c r="N79" s="183"/>
      <c r="O79" s="225"/>
      <c r="P79" s="201"/>
      <c r="Q79" s="202"/>
      <c r="R79" s="202"/>
      <c r="S79" s="202"/>
    </row>
    <row r="80" spans="1:19" ht="24">
      <c r="A80" s="201"/>
      <c r="B80" s="202"/>
      <c r="C80" s="24" t="s">
        <v>41</v>
      </c>
      <c r="D80" s="24" t="s">
        <v>42</v>
      </c>
      <c r="E80" s="201"/>
      <c r="F80" s="202"/>
      <c r="G80" s="202"/>
      <c r="H80" s="202"/>
      <c r="I80" s="207"/>
      <c r="J80" s="207"/>
      <c r="K80" s="24" t="s">
        <v>2372</v>
      </c>
      <c r="L80" s="202"/>
      <c r="M80" s="202"/>
      <c r="N80" s="184"/>
      <c r="O80" s="226"/>
      <c r="P80" s="201"/>
      <c r="Q80" s="202"/>
      <c r="R80" s="202"/>
      <c r="S80" s="202"/>
    </row>
    <row r="81" spans="1:19" ht="24">
      <c r="A81" s="201">
        <v>15</v>
      </c>
      <c r="B81" s="205" t="s">
        <v>2373</v>
      </c>
      <c r="C81" s="24" t="s">
        <v>22</v>
      </c>
      <c r="D81" s="24" t="s">
        <v>926</v>
      </c>
      <c r="E81" s="201">
        <v>72.53</v>
      </c>
      <c r="F81" s="202" t="s">
        <v>2328</v>
      </c>
      <c r="G81" s="202" t="s">
        <v>2374</v>
      </c>
      <c r="H81" s="24" t="s">
        <v>2375</v>
      </c>
      <c r="I81" s="231">
        <v>654603.1</v>
      </c>
      <c r="J81" s="207">
        <v>627594.38</v>
      </c>
      <c r="K81" s="24" t="s">
        <v>2376</v>
      </c>
      <c r="L81" s="202" t="s">
        <v>28</v>
      </c>
      <c r="M81" s="236" t="s">
        <v>950</v>
      </c>
      <c r="N81" s="244">
        <v>63.4</v>
      </c>
      <c r="O81" s="237" t="s">
        <v>2377</v>
      </c>
      <c r="P81" s="244">
        <v>30</v>
      </c>
      <c r="Q81" s="202" t="s">
        <v>30</v>
      </c>
      <c r="R81" s="237"/>
      <c r="S81" s="237" t="s">
        <v>2378</v>
      </c>
    </row>
    <row r="82" spans="1:19" ht="24">
      <c r="A82" s="201"/>
      <c r="B82" s="205"/>
      <c r="C82" s="24" t="s">
        <v>33</v>
      </c>
      <c r="D82" s="24" t="s">
        <v>2379</v>
      </c>
      <c r="E82" s="201"/>
      <c r="F82" s="202"/>
      <c r="G82" s="202"/>
      <c r="H82" s="202" t="s">
        <v>2380</v>
      </c>
      <c r="I82" s="231"/>
      <c r="J82" s="207"/>
      <c r="K82" s="24" t="s">
        <v>2381</v>
      </c>
      <c r="L82" s="202"/>
      <c r="M82" s="236"/>
      <c r="N82" s="244"/>
      <c r="O82" s="237"/>
      <c r="P82" s="244"/>
      <c r="Q82" s="202"/>
      <c r="R82" s="237"/>
      <c r="S82" s="237"/>
    </row>
    <row r="83" spans="1:19" ht="24">
      <c r="A83" s="201"/>
      <c r="B83" s="205"/>
      <c r="C83" s="24" t="s">
        <v>39</v>
      </c>
      <c r="D83" s="24" t="s">
        <v>40</v>
      </c>
      <c r="E83" s="201"/>
      <c r="F83" s="202"/>
      <c r="G83" s="202"/>
      <c r="H83" s="202"/>
      <c r="I83" s="231"/>
      <c r="J83" s="207"/>
      <c r="K83" s="24" t="s">
        <v>2382</v>
      </c>
      <c r="L83" s="202"/>
      <c r="M83" s="236"/>
      <c r="N83" s="244"/>
      <c r="O83" s="237"/>
      <c r="P83" s="244"/>
      <c r="Q83" s="202"/>
      <c r="R83" s="237"/>
      <c r="S83" s="237"/>
    </row>
    <row r="84" spans="1:19" ht="24">
      <c r="A84" s="201"/>
      <c r="B84" s="205"/>
      <c r="C84" s="24" t="s">
        <v>41</v>
      </c>
      <c r="D84" s="24" t="s">
        <v>42</v>
      </c>
      <c r="E84" s="201"/>
      <c r="F84" s="202"/>
      <c r="G84" s="202"/>
      <c r="H84" s="202"/>
      <c r="I84" s="231"/>
      <c r="J84" s="207"/>
      <c r="K84" s="24" t="s">
        <v>2160</v>
      </c>
      <c r="L84" s="202"/>
      <c r="M84" s="236"/>
      <c r="N84" s="244"/>
      <c r="O84" s="237"/>
      <c r="P84" s="244"/>
      <c r="Q84" s="202"/>
      <c r="R84" s="237"/>
      <c r="S84" s="237"/>
    </row>
    <row r="85" spans="1:19" ht="24">
      <c r="A85" s="201">
        <v>16</v>
      </c>
      <c r="B85" s="202" t="s">
        <v>2383</v>
      </c>
      <c r="C85" s="24" t="s">
        <v>22</v>
      </c>
      <c r="D85" s="24" t="s">
        <v>926</v>
      </c>
      <c r="E85" s="201">
        <v>1572.61</v>
      </c>
      <c r="F85" s="202" t="s">
        <v>2384</v>
      </c>
      <c r="G85" s="202" t="s">
        <v>2385</v>
      </c>
      <c r="H85" s="24" t="s">
        <v>2386</v>
      </c>
      <c r="I85" s="207">
        <v>12958961</v>
      </c>
      <c r="J85" s="207">
        <v>12464657.28</v>
      </c>
      <c r="K85" s="24" t="s">
        <v>2387</v>
      </c>
      <c r="L85" s="227" t="s">
        <v>2388</v>
      </c>
      <c r="M85" s="202" t="s">
        <v>29</v>
      </c>
      <c r="N85" s="220">
        <v>1180.270996</v>
      </c>
      <c r="O85" s="224"/>
      <c r="P85" s="201">
        <v>229</v>
      </c>
      <c r="Q85" s="202" t="s">
        <v>30</v>
      </c>
      <c r="R85" s="202" t="s">
        <v>31</v>
      </c>
      <c r="S85" s="202" t="s">
        <v>2389</v>
      </c>
    </row>
    <row r="86" spans="1:19" ht="24">
      <c r="A86" s="201"/>
      <c r="B86" s="202"/>
      <c r="C86" s="24" t="s">
        <v>33</v>
      </c>
      <c r="D86" s="24" t="s">
        <v>121</v>
      </c>
      <c r="E86" s="201"/>
      <c r="F86" s="202"/>
      <c r="G86" s="202"/>
      <c r="H86" s="202" t="s">
        <v>2390</v>
      </c>
      <c r="I86" s="207"/>
      <c r="J86" s="207"/>
      <c r="K86" s="24" t="s">
        <v>2391</v>
      </c>
      <c r="L86" s="227"/>
      <c r="M86" s="202"/>
      <c r="N86" s="183"/>
      <c r="O86" s="225"/>
      <c r="P86" s="201"/>
      <c r="Q86" s="202"/>
      <c r="R86" s="202"/>
      <c r="S86" s="202"/>
    </row>
    <row r="87" spans="1:19" ht="24">
      <c r="A87" s="201"/>
      <c r="B87" s="202"/>
      <c r="C87" s="24" t="s">
        <v>39</v>
      </c>
      <c r="D87" s="24" t="s">
        <v>2392</v>
      </c>
      <c r="E87" s="201"/>
      <c r="F87" s="202"/>
      <c r="G87" s="202"/>
      <c r="H87" s="202"/>
      <c r="I87" s="208" t="s">
        <v>2393</v>
      </c>
      <c r="J87" s="207"/>
      <c r="K87" s="24" t="s">
        <v>2394</v>
      </c>
      <c r="L87" s="227"/>
      <c r="M87" s="202"/>
      <c r="N87" s="183"/>
      <c r="O87" s="225"/>
      <c r="P87" s="201"/>
      <c r="Q87" s="202"/>
      <c r="R87" s="202"/>
      <c r="S87" s="202"/>
    </row>
    <row r="88" spans="1:19" ht="36">
      <c r="A88" s="201"/>
      <c r="B88" s="202"/>
      <c r="C88" s="24" t="s">
        <v>41</v>
      </c>
      <c r="D88" s="24" t="s">
        <v>2395</v>
      </c>
      <c r="E88" s="201"/>
      <c r="F88" s="202"/>
      <c r="G88" s="202"/>
      <c r="H88" s="202"/>
      <c r="I88" s="209"/>
      <c r="J88" s="207"/>
      <c r="K88" s="24" t="s">
        <v>2396</v>
      </c>
      <c r="L88" s="227"/>
      <c r="M88" s="202"/>
      <c r="N88" s="184"/>
      <c r="O88" s="226"/>
      <c r="P88" s="201"/>
      <c r="Q88" s="202"/>
      <c r="R88" s="202"/>
      <c r="S88" s="202"/>
    </row>
    <row r="89" spans="1:19" ht="24">
      <c r="A89" s="201">
        <v>16</v>
      </c>
      <c r="B89" s="202" t="s">
        <v>2397</v>
      </c>
      <c r="C89" s="24" t="s">
        <v>22</v>
      </c>
      <c r="D89" s="24" t="s">
        <v>926</v>
      </c>
      <c r="E89" s="201">
        <v>298</v>
      </c>
      <c r="F89" s="202" t="s">
        <v>2398</v>
      </c>
      <c r="G89" s="202" t="s">
        <v>2399</v>
      </c>
      <c r="H89" s="24" t="s">
        <v>2400</v>
      </c>
      <c r="I89" s="207">
        <v>1650953</v>
      </c>
      <c r="J89" s="207">
        <v>1584359.17</v>
      </c>
      <c r="K89" s="24" t="s">
        <v>2401</v>
      </c>
      <c r="L89" s="202" t="s">
        <v>28</v>
      </c>
      <c r="M89" s="202" t="s">
        <v>29</v>
      </c>
      <c r="N89" s="201">
        <v>197.787591</v>
      </c>
      <c r="O89" s="202"/>
      <c r="P89" s="220">
        <v>50</v>
      </c>
      <c r="Q89" s="202" t="s">
        <v>30</v>
      </c>
      <c r="R89" s="202" t="s">
        <v>31</v>
      </c>
      <c r="S89" s="202" t="s">
        <v>2402</v>
      </c>
    </row>
    <row r="90" spans="1:19" ht="24">
      <c r="A90" s="201"/>
      <c r="B90" s="202"/>
      <c r="C90" s="24" t="s">
        <v>33</v>
      </c>
      <c r="D90" s="24" t="s">
        <v>890</v>
      </c>
      <c r="E90" s="201"/>
      <c r="F90" s="202"/>
      <c r="G90" s="202"/>
      <c r="H90" s="202" t="s">
        <v>2403</v>
      </c>
      <c r="I90" s="207"/>
      <c r="J90" s="207"/>
      <c r="K90" s="24" t="s">
        <v>2404</v>
      </c>
      <c r="L90" s="202"/>
      <c r="M90" s="202"/>
      <c r="N90" s="201"/>
      <c r="O90" s="202"/>
      <c r="P90" s="183"/>
      <c r="Q90" s="202"/>
      <c r="R90" s="202"/>
      <c r="S90" s="202"/>
    </row>
    <row r="91" spans="1:19" ht="24">
      <c r="A91" s="201"/>
      <c r="B91" s="202"/>
      <c r="C91" s="24" t="s">
        <v>39</v>
      </c>
      <c r="D91" s="24" t="s">
        <v>2349</v>
      </c>
      <c r="E91" s="201"/>
      <c r="F91" s="202"/>
      <c r="G91" s="202"/>
      <c r="H91" s="202"/>
      <c r="I91" s="210" t="s">
        <v>2405</v>
      </c>
      <c r="J91" s="207"/>
      <c r="K91" s="24" t="s">
        <v>2406</v>
      </c>
      <c r="L91" s="202"/>
      <c r="M91" s="202"/>
      <c r="N91" s="201"/>
      <c r="O91" s="202"/>
      <c r="P91" s="183"/>
      <c r="Q91" s="202"/>
      <c r="R91" s="202"/>
      <c r="S91" s="202"/>
    </row>
    <row r="92" spans="1:19" ht="24">
      <c r="A92" s="201"/>
      <c r="B92" s="202"/>
      <c r="C92" s="24" t="s">
        <v>41</v>
      </c>
      <c r="D92" s="24" t="s">
        <v>42</v>
      </c>
      <c r="E92" s="201"/>
      <c r="F92" s="202"/>
      <c r="G92" s="202"/>
      <c r="H92" s="202"/>
      <c r="I92" s="209"/>
      <c r="J92" s="207"/>
      <c r="K92" s="24" t="s">
        <v>2407</v>
      </c>
      <c r="L92" s="202"/>
      <c r="M92" s="202"/>
      <c r="N92" s="201"/>
      <c r="O92" s="202"/>
      <c r="P92" s="184"/>
      <c r="Q92" s="202"/>
      <c r="R92" s="202"/>
      <c r="S92" s="202"/>
    </row>
    <row r="93" spans="1:19" ht="24">
      <c r="A93" s="201">
        <v>17</v>
      </c>
      <c r="B93" s="202" t="s">
        <v>2408</v>
      </c>
      <c r="C93" s="24" t="s">
        <v>22</v>
      </c>
      <c r="D93" s="24" t="s">
        <v>926</v>
      </c>
      <c r="E93" s="201">
        <v>4000</v>
      </c>
      <c r="F93" s="202" t="s">
        <v>2409</v>
      </c>
      <c r="G93" s="202" t="s">
        <v>2410</v>
      </c>
      <c r="H93" s="24" t="s">
        <v>1394</v>
      </c>
      <c r="I93" s="207">
        <v>12699084.57</v>
      </c>
      <c r="J93" s="207">
        <v>11889889.23</v>
      </c>
      <c r="K93" s="24" t="s">
        <v>1043</v>
      </c>
      <c r="L93" s="202" t="s">
        <v>28</v>
      </c>
      <c r="M93" s="237" t="s">
        <v>29</v>
      </c>
      <c r="N93" s="220">
        <v>1868.064742</v>
      </c>
      <c r="O93" s="227"/>
      <c r="P93" s="201">
        <v>200</v>
      </c>
      <c r="Q93" s="202" t="s">
        <v>30</v>
      </c>
      <c r="R93" s="202" t="s">
        <v>31</v>
      </c>
      <c r="S93" s="202" t="s">
        <v>2411</v>
      </c>
    </row>
    <row r="94" spans="1:19" ht="24">
      <c r="A94" s="201"/>
      <c r="B94" s="202"/>
      <c r="C94" s="24" t="s">
        <v>33</v>
      </c>
      <c r="D94" s="24" t="s">
        <v>2250</v>
      </c>
      <c r="E94" s="201"/>
      <c r="F94" s="202"/>
      <c r="G94" s="202"/>
      <c r="H94" s="202" t="s">
        <v>2412</v>
      </c>
      <c r="I94" s="207"/>
      <c r="J94" s="207"/>
      <c r="K94" s="24" t="s">
        <v>1159</v>
      </c>
      <c r="L94" s="202"/>
      <c r="M94" s="237"/>
      <c r="N94" s="183"/>
      <c r="O94" s="227"/>
      <c r="P94" s="201"/>
      <c r="Q94" s="202"/>
      <c r="R94" s="202"/>
      <c r="S94" s="202"/>
    </row>
    <row r="95" spans="1:19" ht="24">
      <c r="A95" s="201"/>
      <c r="B95" s="202"/>
      <c r="C95" s="24" t="s">
        <v>39</v>
      </c>
      <c r="D95" s="24" t="s">
        <v>40</v>
      </c>
      <c r="E95" s="201"/>
      <c r="F95" s="202"/>
      <c r="G95" s="202"/>
      <c r="H95" s="202"/>
      <c r="I95" s="210" t="s">
        <v>2413</v>
      </c>
      <c r="J95" s="42">
        <v>7200000</v>
      </c>
      <c r="K95" s="24" t="s">
        <v>1161</v>
      </c>
      <c r="L95" s="202"/>
      <c r="M95" s="237"/>
      <c r="N95" s="183"/>
      <c r="O95" s="227"/>
      <c r="P95" s="201"/>
      <c r="Q95" s="202"/>
      <c r="R95" s="202"/>
      <c r="S95" s="202"/>
    </row>
    <row r="96" spans="1:19" ht="24">
      <c r="A96" s="201"/>
      <c r="B96" s="202"/>
      <c r="C96" s="24" t="s">
        <v>41</v>
      </c>
      <c r="D96" s="24" t="s">
        <v>42</v>
      </c>
      <c r="E96" s="201"/>
      <c r="F96" s="202"/>
      <c r="G96" s="202"/>
      <c r="H96" s="202"/>
      <c r="I96" s="209"/>
      <c r="J96" s="42">
        <v>1902700</v>
      </c>
      <c r="K96" s="24" t="s">
        <v>1162</v>
      </c>
      <c r="L96" s="202"/>
      <c r="M96" s="237"/>
      <c r="N96" s="184"/>
      <c r="O96" s="227"/>
      <c r="P96" s="201"/>
      <c r="Q96" s="202"/>
      <c r="R96" s="202"/>
      <c r="S96" s="202"/>
    </row>
    <row r="97" spans="1:19" ht="13.5" customHeight="1">
      <c r="A97" s="201">
        <v>18</v>
      </c>
      <c r="B97" s="202" t="s">
        <v>2414</v>
      </c>
      <c r="C97" s="24" t="s">
        <v>22</v>
      </c>
      <c r="D97" s="24" t="s">
        <v>926</v>
      </c>
      <c r="E97" s="201">
        <v>536.71</v>
      </c>
      <c r="F97" s="202" t="s">
        <v>837</v>
      </c>
      <c r="G97" s="202" t="s">
        <v>2415</v>
      </c>
      <c r="H97" s="24" t="s">
        <v>2400</v>
      </c>
      <c r="I97" s="208" t="s">
        <v>2416</v>
      </c>
      <c r="J97" s="207">
        <v>3551242.95</v>
      </c>
      <c r="K97" s="24" t="s">
        <v>2417</v>
      </c>
      <c r="L97" s="202" t="s">
        <v>28</v>
      </c>
      <c r="M97" s="237" t="s">
        <v>29</v>
      </c>
      <c r="N97" s="201">
        <v>345.804784</v>
      </c>
      <c r="O97" s="227"/>
      <c r="P97" s="201">
        <v>105</v>
      </c>
      <c r="Q97" s="202" t="s">
        <v>30</v>
      </c>
      <c r="R97" s="202" t="s">
        <v>31</v>
      </c>
      <c r="S97" s="202" t="s">
        <v>2418</v>
      </c>
    </row>
    <row r="98" spans="1:19" ht="24">
      <c r="A98" s="201"/>
      <c r="B98" s="202"/>
      <c r="C98" s="24" t="s">
        <v>33</v>
      </c>
      <c r="D98" s="24" t="s">
        <v>1664</v>
      </c>
      <c r="E98" s="201"/>
      <c r="F98" s="202"/>
      <c r="G98" s="202"/>
      <c r="H98" s="202" t="s">
        <v>2419</v>
      </c>
      <c r="I98" s="210"/>
      <c r="J98" s="207"/>
      <c r="K98" s="24" t="s">
        <v>2391</v>
      </c>
      <c r="L98" s="202"/>
      <c r="M98" s="237"/>
      <c r="N98" s="201"/>
      <c r="O98" s="227"/>
      <c r="P98" s="201"/>
      <c r="Q98" s="202"/>
      <c r="R98" s="202"/>
      <c r="S98" s="202"/>
    </row>
    <row r="99" spans="1:19" ht="24">
      <c r="A99" s="201"/>
      <c r="B99" s="202"/>
      <c r="C99" s="24" t="s">
        <v>39</v>
      </c>
      <c r="D99" s="24" t="s">
        <v>40</v>
      </c>
      <c r="E99" s="201"/>
      <c r="F99" s="202"/>
      <c r="G99" s="202"/>
      <c r="H99" s="202"/>
      <c r="I99" s="210"/>
      <c r="J99" s="207"/>
      <c r="K99" s="24" t="s">
        <v>2420</v>
      </c>
      <c r="L99" s="202"/>
      <c r="M99" s="237"/>
      <c r="N99" s="201"/>
      <c r="O99" s="227"/>
      <c r="P99" s="201"/>
      <c r="Q99" s="202"/>
      <c r="R99" s="202"/>
      <c r="S99" s="202"/>
    </row>
    <row r="100" spans="1:19" ht="24">
      <c r="A100" s="201"/>
      <c r="B100" s="202"/>
      <c r="C100" s="24" t="s">
        <v>41</v>
      </c>
      <c r="D100" s="24" t="s">
        <v>42</v>
      </c>
      <c r="E100" s="201"/>
      <c r="F100" s="202"/>
      <c r="G100" s="202"/>
      <c r="H100" s="202"/>
      <c r="I100" s="209"/>
      <c r="J100" s="207"/>
      <c r="K100" s="24" t="s">
        <v>2421</v>
      </c>
      <c r="L100" s="202"/>
      <c r="M100" s="237"/>
      <c r="N100" s="201"/>
      <c r="O100" s="227"/>
      <c r="P100" s="201"/>
      <c r="Q100" s="202"/>
      <c r="R100" s="202"/>
      <c r="S100" s="202"/>
    </row>
    <row r="101" spans="1:19" ht="13.5" customHeight="1">
      <c r="A101" s="201">
        <v>18</v>
      </c>
      <c r="B101" s="202" t="s">
        <v>2422</v>
      </c>
      <c r="C101" s="24" t="s">
        <v>22</v>
      </c>
      <c r="D101" s="24" t="s">
        <v>926</v>
      </c>
      <c r="E101" s="201">
        <v>394.96</v>
      </c>
      <c r="F101" s="202" t="s">
        <v>837</v>
      </c>
      <c r="G101" s="202" t="s">
        <v>2423</v>
      </c>
      <c r="H101" s="24" t="s">
        <v>2400</v>
      </c>
      <c r="I101" s="207" t="s">
        <v>2424</v>
      </c>
      <c r="J101" s="207">
        <v>3148137.46</v>
      </c>
      <c r="K101" s="24" t="s">
        <v>2417</v>
      </c>
      <c r="L101" s="202" t="s">
        <v>28</v>
      </c>
      <c r="M101" s="237" t="s">
        <v>29</v>
      </c>
      <c r="N101" s="201">
        <v>297.400242</v>
      </c>
      <c r="O101" s="202"/>
      <c r="P101" s="201">
        <v>105</v>
      </c>
      <c r="Q101" s="202" t="s">
        <v>30</v>
      </c>
      <c r="R101" s="202" t="s">
        <v>31</v>
      </c>
      <c r="S101" s="202" t="s">
        <v>2425</v>
      </c>
    </row>
    <row r="102" spans="1:19" ht="24">
      <c r="A102" s="201"/>
      <c r="B102" s="202"/>
      <c r="C102" s="24" t="s">
        <v>33</v>
      </c>
      <c r="D102" s="24" t="s">
        <v>2426</v>
      </c>
      <c r="E102" s="201"/>
      <c r="F102" s="202"/>
      <c r="G102" s="202"/>
      <c r="H102" s="202" t="s">
        <v>2419</v>
      </c>
      <c r="I102" s="207"/>
      <c r="J102" s="207"/>
      <c r="K102" s="24" t="s">
        <v>2391</v>
      </c>
      <c r="L102" s="202"/>
      <c r="M102" s="237"/>
      <c r="N102" s="201"/>
      <c r="O102" s="202"/>
      <c r="P102" s="201"/>
      <c r="Q102" s="202"/>
      <c r="R102" s="202"/>
      <c r="S102" s="202"/>
    </row>
    <row r="103" spans="1:19" ht="30" customHeight="1">
      <c r="A103" s="201"/>
      <c r="B103" s="202"/>
      <c r="C103" s="24" t="s">
        <v>39</v>
      </c>
      <c r="D103" s="24" t="s">
        <v>40</v>
      </c>
      <c r="E103" s="201"/>
      <c r="F103" s="202"/>
      <c r="G103" s="202"/>
      <c r="H103" s="202"/>
      <c r="I103" s="207"/>
      <c r="J103" s="207"/>
      <c r="K103" s="24" t="s">
        <v>2420</v>
      </c>
      <c r="L103" s="202"/>
      <c r="M103" s="237"/>
      <c r="N103" s="201"/>
      <c r="O103" s="202"/>
      <c r="P103" s="201"/>
      <c r="Q103" s="202"/>
      <c r="R103" s="202"/>
      <c r="S103" s="202"/>
    </row>
    <row r="104" spans="1:19" ht="33" customHeight="1">
      <c r="A104" s="201"/>
      <c r="B104" s="202"/>
      <c r="C104" s="24" t="s">
        <v>41</v>
      </c>
      <c r="D104" s="24" t="s">
        <v>42</v>
      </c>
      <c r="E104" s="201"/>
      <c r="F104" s="202"/>
      <c r="G104" s="202"/>
      <c r="H104" s="202"/>
      <c r="I104" s="207"/>
      <c r="J104" s="207"/>
      <c r="K104" s="24" t="s">
        <v>2427</v>
      </c>
      <c r="L104" s="202"/>
      <c r="M104" s="237"/>
      <c r="N104" s="201"/>
      <c r="O104" s="202"/>
      <c r="P104" s="201"/>
      <c r="Q104" s="202"/>
      <c r="R104" s="202"/>
      <c r="S104" s="202"/>
    </row>
    <row r="105" spans="1:19" ht="33.75" customHeight="1">
      <c r="A105" s="220">
        <v>18</v>
      </c>
      <c r="B105" s="224" t="s">
        <v>2428</v>
      </c>
      <c r="C105" s="24" t="s">
        <v>22</v>
      </c>
      <c r="D105" s="24" t="s">
        <v>926</v>
      </c>
      <c r="E105" s="220">
        <v>304.4</v>
      </c>
      <c r="F105" s="224" t="s">
        <v>837</v>
      </c>
      <c r="G105" s="224" t="s">
        <v>2429</v>
      </c>
      <c r="H105" s="24" t="s">
        <v>2400</v>
      </c>
      <c r="I105" s="207">
        <v>1635262</v>
      </c>
      <c r="J105" s="208">
        <v>1559494.87</v>
      </c>
      <c r="K105" s="24" t="s">
        <v>2417</v>
      </c>
      <c r="L105" s="224" t="s">
        <v>28</v>
      </c>
      <c r="M105" s="237" t="s">
        <v>29</v>
      </c>
      <c r="N105" s="220">
        <v>169.94</v>
      </c>
      <c r="O105" s="224"/>
      <c r="P105" s="220">
        <v>80</v>
      </c>
      <c r="Q105" s="202" t="s">
        <v>30</v>
      </c>
      <c r="R105" s="202" t="s">
        <v>31</v>
      </c>
      <c r="S105" s="224" t="s">
        <v>2430</v>
      </c>
    </row>
    <row r="106" spans="1:19" ht="28.5" customHeight="1">
      <c r="A106" s="183"/>
      <c r="B106" s="225"/>
      <c r="C106" s="24" t="s">
        <v>33</v>
      </c>
      <c r="D106" s="24" t="s">
        <v>2431</v>
      </c>
      <c r="E106" s="183"/>
      <c r="F106" s="225"/>
      <c r="G106" s="225"/>
      <c r="H106" s="224" t="s">
        <v>2419</v>
      </c>
      <c r="I106" s="207"/>
      <c r="J106" s="210"/>
      <c r="K106" s="24" t="s">
        <v>2391</v>
      </c>
      <c r="L106" s="225"/>
      <c r="M106" s="237"/>
      <c r="N106" s="183"/>
      <c r="O106" s="225"/>
      <c r="P106" s="183"/>
      <c r="Q106" s="202"/>
      <c r="R106" s="202"/>
      <c r="S106" s="225"/>
    </row>
    <row r="107" spans="1:19" ht="30" customHeight="1">
      <c r="A107" s="183"/>
      <c r="B107" s="225"/>
      <c r="C107" s="24" t="s">
        <v>39</v>
      </c>
      <c r="D107" s="24" t="s">
        <v>40</v>
      </c>
      <c r="E107" s="183"/>
      <c r="F107" s="225"/>
      <c r="G107" s="225"/>
      <c r="H107" s="225"/>
      <c r="I107" s="208" t="s">
        <v>2432</v>
      </c>
      <c r="J107" s="210"/>
      <c r="K107" s="24" t="s">
        <v>2420</v>
      </c>
      <c r="L107" s="225"/>
      <c r="M107" s="237"/>
      <c r="N107" s="183"/>
      <c r="O107" s="225"/>
      <c r="P107" s="183"/>
      <c r="Q107" s="202"/>
      <c r="R107" s="202"/>
      <c r="S107" s="225"/>
    </row>
    <row r="108" spans="1:19" ht="24">
      <c r="A108" s="184"/>
      <c r="B108" s="226"/>
      <c r="C108" s="24" t="s">
        <v>41</v>
      </c>
      <c r="D108" s="24" t="s">
        <v>42</v>
      </c>
      <c r="E108" s="184"/>
      <c r="F108" s="226"/>
      <c r="G108" s="226"/>
      <c r="H108" s="226"/>
      <c r="I108" s="209"/>
      <c r="J108" s="209"/>
      <c r="K108" s="24" t="s">
        <v>2433</v>
      </c>
      <c r="L108" s="226"/>
      <c r="M108" s="237"/>
      <c r="N108" s="184"/>
      <c r="O108" s="226"/>
      <c r="P108" s="184"/>
      <c r="Q108" s="202"/>
      <c r="R108" s="202"/>
      <c r="S108" s="226"/>
    </row>
    <row r="109" spans="1:19" ht="24">
      <c r="A109" s="201">
        <v>19</v>
      </c>
      <c r="B109" s="202" t="s">
        <v>2434</v>
      </c>
      <c r="C109" s="24" t="s">
        <v>22</v>
      </c>
      <c r="D109" s="24" t="s">
        <v>876</v>
      </c>
      <c r="E109" s="201">
        <v>138</v>
      </c>
      <c r="F109" s="202" t="s">
        <v>837</v>
      </c>
      <c r="G109" s="202" t="s">
        <v>2435</v>
      </c>
      <c r="H109" s="24" t="s">
        <v>2436</v>
      </c>
      <c r="I109" s="208">
        <v>1389924</v>
      </c>
      <c r="J109" s="207">
        <v>1334327.04</v>
      </c>
      <c r="K109" s="24" t="s">
        <v>2437</v>
      </c>
      <c r="L109" s="202" t="s">
        <v>28</v>
      </c>
      <c r="M109" s="237" t="s">
        <v>29</v>
      </c>
      <c r="N109" s="201">
        <v>120.870744</v>
      </c>
      <c r="O109" s="202"/>
      <c r="P109" s="201">
        <v>150</v>
      </c>
      <c r="Q109" s="202" t="s">
        <v>30</v>
      </c>
      <c r="R109" s="202" t="s">
        <v>31</v>
      </c>
      <c r="S109" s="202" t="s">
        <v>2438</v>
      </c>
    </row>
    <row r="110" spans="1:19" ht="24">
      <c r="A110" s="201"/>
      <c r="B110" s="202"/>
      <c r="C110" s="24" t="s">
        <v>33</v>
      </c>
      <c r="D110" s="24" t="s">
        <v>2157</v>
      </c>
      <c r="E110" s="201"/>
      <c r="F110" s="202"/>
      <c r="G110" s="202"/>
      <c r="H110" s="202" t="s">
        <v>2439</v>
      </c>
      <c r="I110" s="209"/>
      <c r="J110" s="207"/>
      <c r="K110" s="24" t="s">
        <v>2440</v>
      </c>
      <c r="L110" s="202"/>
      <c r="M110" s="237"/>
      <c r="N110" s="201"/>
      <c r="O110" s="202"/>
      <c r="P110" s="201"/>
      <c r="Q110" s="202"/>
      <c r="R110" s="202"/>
      <c r="S110" s="202"/>
    </row>
    <row r="111" spans="1:19" ht="24">
      <c r="A111" s="201"/>
      <c r="B111" s="202"/>
      <c r="C111" s="24" t="s">
        <v>39</v>
      </c>
      <c r="D111" s="24" t="s">
        <v>40</v>
      </c>
      <c r="E111" s="201"/>
      <c r="F111" s="202"/>
      <c r="G111" s="202"/>
      <c r="H111" s="202"/>
      <c r="I111" s="208" t="s">
        <v>1037</v>
      </c>
      <c r="J111" s="207"/>
      <c r="K111" s="24" t="s">
        <v>2441</v>
      </c>
      <c r="L111" s="202"/>
      <c r="M111" s="237"/>
      <c r="N111" s="201"/>
      <c r="O111" s="202"/>
      <c r="P111" s="201"/>
      <c r="Q111" s="202"/>
      <c r="R111" s="202"/>
      <c r="S111" s="202"/>
    </row>
    <row r="112" spans="1:19" ht="24">
      <c r="A112" s="201"/>
      <c r="B112" s="202"/>
      <c r="C112" s="24" t="s">
        <v>41</v>
      </c>
      <c r="D112" s="24" t="s">
        <v>1112</v>
      </c>
      <c r="E112" s="201"/>
      <c r="F112" s="202"/>
      <c r="G112" s="202"/>
      <c r="H112" s="202"/>
      <c r="I112" s="209"/>
      <c r="J112" s="207"/>
      <c r="K112" s="24" t="s">
        <v>2442</v>
      </c>
      <c r="L112" s="202"/>
      <c r="M112" s="237"/>
      <c r="N112" s="201"/>
      <c r="O112" s="202"/>
      <c r="P112" s="201"/>
      <c r="Q112" s="202"/>
      <c r="R112" s="202"/>
      <c r="S112" s="202"/>
    </row>
    <row r="113" spans="1:19" ht="13.5" customHeight="1">
      <c r="A113" s="165">
        <v>20</v>
      </c>
      <c r="B113" s="188" t="s">
        <v>2443</v>
      </c>
      <c r="C113" s="36" t="s">
        <v>22</v>
      </c>
      <c r="D113" s="36" t="s">
        <v>1715</v>
      </c>
      <c r="E113" s="165">
        <v>68.04</v>
      </c>
      <c r="F113" s="188" t="s">
        <v>2223</v>
      </c>
      <c r="G113" s="188" t="s">
        <v>2444</v>
      </c>
      <c r="H113" s="36" t="s">
        <v>2445</v>
      </c>
      <c r="I113" s="216">
        <v>527185</v>
      </c>
      <c r="J113" s="216">
        <v>506697.6</v>
      </c>
      <c r="K113" s="36" t="s">
        <v>2248</v>
      </c>
      <c r="L113" s="188" t="s">
        <v>1313</v>
      </c>
      <c r="M113" s="237" t="s">
        <v>29</v>
      </c>
      <c r="N113" s="175">
        <v>32.9891</v>
      </c>
      <c r="O113" s="188"/>
      <c r="P113" s="165">
        <v>90</v>
      </c>
      <c r="Q113" s="202" t="s">
        <v>30</v>
      </c>
      <c r="R113" s="202" t="s">
        <v>31</v>
      </c>
      <c r="S113" s="188" t="s">
        <v>2446</v>
      </c>
    </row>
    <row r="114" spans="1:19" ht="24">
      <c r="A114" s="165"/>
      <c r="B114" s="188"/>
      <c r="C114" s="36" t="s">
        <v>33</v>
      </c>
      <c r="D114" s="36" t="s">
        <v>2157</v>
      </c>
      <c r="E114" s="165"/>
      <c r="F114" s="188"/>
      <c r="G114" s="188"/>
      <c r="H114" s="188" t="s">
        <v>2447</v>
      </c>
      <c r="I114" s="216"/>
      <c r="J114" s="216"/>
      <c r="K114" s="36" t="s">
        <v>2103</v>
      </c>
      <c r="L114" s="188"/>
      <c r="M114" s="237"/>
      <c r="N114" s="175"/>
      <c r="O114" s="188"/>
      <c r="P114" s="165"/>
      <c r="Q114" s="202"/>
      <c r="R114" s="202"/>
      <c r="S114" s="188"/>
    </row>
    <row r="115" spans="1:19" ht="24">
      <c r="A115" s="165"/>
      <c r="B115" s="188"/>
      <c r="C115" s="36" t="s">
        <v>39</v>
      </c>
      <c r="D115" s="36" t="s">
        <v>2231</v>
      </c>
      <c r="E115" s="165"/>
      <c r="F115" s="188"/>
      <c r="G115" s="188"/>
      <c r="H115" s="188"/>
      <c r="I115" s="217" t="s">
        <v>2448</v>
      </c>
      <c r="J115" s="216"/>
      <c r="K115" s="36" t="s">
        <v>2449</v>
      </c>
      <c r="L115" s="188"/>
      <c r="M115" s="237"/>
      <c r="N115" s="175"/>
      <c r="O115" s="188"/>
      <c r="P115" s="165"/>
      <c r="Q115" s="202"/>
      <c r="R115" s="202"/>
      <c r="S115" s="188"/>
    </row>
    <row r="116" spans="1:19" ht="24">
      <c r="A116" s="165"/>
      <c r="B116" s="188"/>
      <c r="C116" s="36" t="s">
        <v>41</v>
      </c>
      <c r="D116" s="36" t="s">
        <v>714</v>
      </c>
      <c r="E116" s="165"/>
      <c r="F116" s="188"/>
      <c r="G116" s="188"/>
      <c r="H116" s="188"/>
      <c r="I116" s="218"/>
      <c r="J116" s="216"/>
      <c r="K116" s="36" t="s">
        <v>2450</v>
      </c>
      <c r="L116" s="188"/>
      <c r="M116" s="237"/>
      <c r="N116" s="175"/>
      <c r="O116" s="188"/>
      <c r="P116" s="165"/>
      <c r="Q116" s="202"/>
      <c r="R116" s="202"/>
      <c r="S116" s="188"/>
    </row>
    <row r="117" spans="1:19" ht="24">
      <c r="A117" s="201">
        <v>21</v>
      </c>
      <c r="B117" s="202" t="s">
        <v>2451</v>
      </c>
      <c r="C117" s="24" t="s">
        <v>22</v>
      </c>
      <c r="D117" s="24" t="s">
        <v>926</v>
      </c>
      <c r="E117" s="201">
        <v>4745</v>
      </c>
      <c r="F117" s="202" t="s">
        <v>2452</v>
      </c>
      <c r="G117" s="202" t="s">
        <v>2453</v>
      </c>
      <c r="H117" s="24" t="s">
        <v>2454</v>
      </c>
      <c r="I117" s="207" t="s">
        <v>2455</v>
      </c>
      <c r="J117" s="207">
        <v>44235521.98</v>
      </c>
      <c r="K117" s="24" t="s">
        <v>2456</v>
      </c>
      <c r="L117" s="202" t="s">
        <v>28</v>
      </c>
      <c r="M117" s="237" t="s">
        <v>29</v>
      </c>
      <c r="N117" s="201">
        <v>4249.9370773</v>
      </c>
      <c r="O117" s="237"/>
      <c r="P117" s="201">
        <v>276</v>
      </c>
      <c r="Q117" s="202" t="s">
        <v>30</v>
      </c>
      <c r="R117" s="202" t="s">
        <v>31</v>
      </c>
      <c r="S117" s="202" t="s">
        <v>2457</v>
      </c>
    </row>
    <row r="118" spans="1:19" ht="24">
      <c r="A118" s="201"/>
      <c r="B118" s="202"/>
      <c r="C118" s="24" t="s">
        <v>33</v>
      </c>
      <c r="D118" s="24" t="s">
        <v>722</v>
      </c>
      <c r="E118" s="201"/>
      <c r="F118" s="202"/>
      <c r="G118" s="202"/>
      <c r="H118" s="202" t="s">
        <v>2458</v>
      </c>
      <c r="I118" s="207"/>
      <c r="J118" s="207"/>
      <c r="K118" s="24" t="s">
        <v>2459</v>
      </c>
      <c r="L118" s="202"/>
      <c r="M118" s="237"/>
      <c r="N118" s="201"/>
      <c r="O118" s="237"/>
      <c r="P118" s="201"/>
      <c r="Q118" s="202"/>
      <c r="R118" s="202"/>
      <c r="S118" s="202"/>
    </row>
    <row r="119" spans="1:19" ht="24">
      <c r="A119" s="201"/>
      <c r="B119" s="202"/>
      <c r="C119" s="24" t="s">
        <v>39</v>
      </c>
      <c r="D119" s="24" t="s">
        <v>40</v>
      </c>
      <c r="E119" s="201"/>
      <c r="F119" s="202"/>
      <c r="G119" s="202"/>
      <c r="H119" s="202"/>
      <c r="I119" s="207"/>
      <c r="J119" s="207"/>
      <c r="K119" s="24" t="s">
        <v>2351</v>
      </c>
      <c r="L119" s="202"/>
      <c r="M119" s="237"/>
      <c r="N119" s="201"/>
      <c r="O119" s="237"/>
      <c r="P119" s="201"/>
      <c r="Q119" s="202"/>
      <c r="R119" s="202"/>
      <c r="S119" s="202"/>
    </row>
    <row r="120" spans="1:19" ht="24">
      <c r="A120" s="201"/>
      <c r="B120" s="202"/>
      <c r="C120" s="24" t="s">
        <v>41</v>
      </c>
      <c r="D120" s="24" t="s">
        <v>42</v>
      </c>
      <c r="E120" s="201"/>
      <c r="F120" s="202"/>
      <c r="G120" s="202"/>
      <c r="H120" s="202"/>
      <c r="I120" s="207"/>
      <c r="J120" s="207"/>
      <c r="K120" s="24" t="s">
        <v>2460</v>
      </c>
      <c r="L120" s="202"/>
      <c r="M120" s="237"/>
      <c r="N120" s="201"/>
      <c r="O120" s="237"/>
      <c r="P120" s="201"/>
      <c r="Q120" s="202"/>
      <c r="R120" s="202"/>
      <c r="S120" s="202"/>
    </row>
    <row r="121" spans="1:19" ht="14.25">
      <c r="A121" s="198" t="s">
        <v>2209</v>
      </c>
      <c r="B121" s="199"/>
      <c r="C121" s="199"/>
      <c r="D121" s="200"/>
      <c r="E121" s="42">
        <f>SUM(E41:E120)</f>
        <v>57963.19</v>
      </c>
      <c r="F121" s="24"/>
      <c r="G121" s="24"/>
      <c r="H121" s="24"/>
      <c r="I121" s="139"/>
      <c r="J121" s="42">
        <f>SUM(J41:J120)</f>
        <v>426416994.62000006</v>
      </c>
      <c r="K121" s="42"/>
      <c r="L121" s="42"/>
      <c r="M121" s="42"/>
      <c r="N121" s="42">
        <f>SUM(N41:N120)</f>
        <v>35001.6092203</v>
      </c>
      <c r="O121" s="24"/>
      <c r="P121" s="24"/>
      <c r="Q121" s="24"/>
      <c r="R121" s="24"/>
      <c r="S121" s="24"/>
    </row>
    <row r="122" spans="1:19" ht="14.25">
      <c r="A122" s="202" t="s">
        <v>1921</v>
      </c>
      <c r="B122" s="202"/>
      <c r="C122" s="202"/>
      <c r="D122" s="202"/>
      <c r="E122" s="42">
        <f>E39+E121</f>
        <v>91821.72</v>
      </c>
      <c r="F122" s="24"/>
      <c r="G122" s="24"/>
      <c r="H122" s="24"/>
      <c r="I122" s="139"/>
      <c r="J122" s="42">
        <f>J39+J121</f>
        <v>500417099.27000004</v>
      </c>
      <c r="K122" s="42"/>
      <c r="L122" s="42"/>
      <c r="M122" s="42"/>
      <c r="N122" s="42">
        <f>N39+N121</f>
        <v>8694786.177798297</v>
      </c>
      <c r="O122" s="24"/>
      <c r="P122" s="24"/>
      <c r="Q122" s="24"/>
      <c r="R122" s="24"/>
      <c r="S122" s="24"/>
    </row>
    <row r="123" spans="1:19" ht="15">
      <c r="A123" s="1"/>
      <c r="B123" s="1"/>
      <c r="C123" s="1"/>
      <c r="D123" s="1"/>
      <c r="E123" s="1"/>
      <c r="F123" s="1"/>
      <c r="G123" s="1"/>
      <c r="H123" s="1"/>
      <c r="I123" s="1"/>
      <c r="J123" s="1"/>
      <c r="K123" s="1"/>
      <c r="L123" s="1"/>
      <c r="M123" s="203" t="s">
        <v>1922</v>
      </c>
      <c r="N123" s="203"/>
      <c r="O123" s="144"/>
      <c r="P123" s="203" t="s">
        <v>1923</v>
      </c>
      <c r="Q123" s="203"/>
      <c r="R123" s="203"/>
      <c r="S123" s="1"/>
    </row>
  </sheetData>
  <sheetProtection/>
  <mergeCells count="495">
    <mergeCell ref="S101:S104"/>
    <mergeCell ref="S105:S108"/>
    <mergeCell ref="S109:S112"/>
    <mergeCell ref="S113:S116"/>
    <mergeCell ref="S117:S120"/>
    <mergeCell ref="C3:D4"/>
    <mergeCell ref="S77:S80"/>
    <mergeCell ref="S81:S84"/>
    <mergeCell ref="S85:S88"/>
    <mergeCell ref="S89:S92"/>
    <mergeCell ref="S97:S100"/>
    <mergeCell ref="S53:S56"/>
    <mergeCell ref="S57:S60"/>
    <mergeCell ref="S61:S64"/>
    <mergeCell ref="S65:S68"/>
    <mergeCell ref="S69:S72"/>
    <mergeCell ref="S73:S76"/>
    <mergeCell ref="S30:S33"/>
    <mergeCell ref="S34:S38"/>
    <mergeCell ref="S41:S44"/>
    <mergeCell ref="S45:S48"/>
    <mergeCell ref="S49:S52"/>
    <mergeCell ref="S93:S96"/>
    <mergeCell ref="R105:R108"/>
    <mergeCell ref="R109:R112"/>
    <mergeCell ref="R113:R116"/>
    <mergeCell ref="R117:R120"/>
    <mergeCell ref="S6:S9"/>
    <mergeCell ref="S10:S13"/>
    <mergeCell ref="S14:S17"/>
    <mergeCell ref="S18:S21"/>
    <mergeCell ref="S22:S25"/>
    <mergeCell ref="S26:S29"/>
    <mergeCell ref="R81:R84"/>
    <mergeCell ref="R85:R88"/>
    <mergeCell ref="R89:R92"/>
    <mergeCell ref="R93:R96"/>
    <mergeCell ref="R97:R100"/>
    <mergeCell ref="R101:R104"/>
    <mergeCell ref="R57:R60"/>
    <mergeCell ref="R61:R64"/>
    <mergeCell ref="R65:R68"/>
    <mergeCell ref="R69:R72"/>
    <mergeCell ref="R73:R76"/>
    <mergeCell ref="R77:R80"/>
    <mergeCell ref="R30:R33"/>
    <mergeCell ref="R34:R38"/>
    <mergeCell ref="R41:R44"/>
    <mergeCell ref="R45:R48"/>
    <mergeCell ref="R49:R52"/>
    <mergeCell ref="R53:R56"/>
    <mergeCell ref="Q105:Q108"/>
    <mergeCell ref="Q109:Q112"/>
    <mergeCell ref="Q113:Q116"/>
    <mergeCell ref="Q117:Q120"/>
    <mergeCell ref="R6:R9"/>
    <mergeCell ref="R10:R13"/>
    <mergeCell ref="R14:R17"/>
    <mergeCell ref="R18:R21"/>
    <mergeCell ref="R22:R25"/>
    <mergeCell ref="R26:R29"/>
    <mergeCell ref="Q81:Q84"/>
    <mergeCell ref="Q85:Q88"/>
    <mergeCell ref="Q89:Q92"/>
    <mergeCell ref="Q93:Q96"/>
    <mergeCell ref="Q97:Q100"/>
    <mergeCell ref="Q101:Q104"/>
    <mergeCell ref="Q57:Q60"/>
    <mergeCell ref="Q61:Q64"/>
    <mergeCell ref="Q65:Q68"/>
    <mergeCell ref="Q69:Q72"/>
    <mergeCell ref="Q73:Q76"/>
    <mergeCell ref="Q77:Q80"/>
    <mergeCell ref="Q30:Q33"/>
    <mergeCell ref="Q34:Q38"/>
    <mergeCell ref="Q41:Q44"/>
    <mergeCell ref="Q45:Q48"/>
    <mergeCell ref="Q49:Q52"/>
    <mergeCell ref="Q53:Q56"/>
    <mergeCell ref="Q6:Q9"/>
    <mergeCell ref="Q10:Q13"/>
    <mergeCell ref="Q14:Q17"/>
    <mergeCell ref="Q18:Q21"/>
    <mergeCell ref="Q22:Q25"/>
    <mergeCell ref="Q26:Q29"/>
    <mergeCell ref="P97:P100"/>
    <mergeCell ref="P101:P104"/>
    <mergeCell ref="P105:P108"/>
    <mergeCell ref="P109:P112"/>
    <mergeCell ref="P113:P116"/>
    <mergeCell ref="P117:P120"/>
    <mergeCell ref="P73:P76"/>
    <mergeCell ref="P77:P80"/>
    <mergeCell ref="P81:P84"/>
    <mergeCell ref="P85:P88"/>
    <mergeCell ref="P89:P92"/>
    <mergeCell ref="P93:P96"/>
    <mergeCell ref="P49:P52"/>
    <mergeCell ref="P53:P56"/>
    <mergeCell ref="P57:P60"/>
    <mergeCell ref="P61:P64"/>
    <mergeCell ref="P65:P68"/>
    <mergeCell ref="P69:P72"/>
    <mergeCell ref="P22:P25"/>
    <mergeCell ref="P26:P29"/>
    <mergeCell ref="P30:P33"/>
    <mergeCell ref="P34:P38"/>
    <mergeCell ref="P41:P44"/>
    <mergeCell ref="P45:P48"/>
    <mergeCell ref="O101:O104"/>
    <mergeCell ref="O105:O108"/>
    <mergeCell ref="O109:O112"/>
    <mergeCell ref="O113:O116"/>
    <mergeCell ref="O117:O120"/>
    <mergeCell ref="P3:P4"/>
    <mergeCell ref="P6:P9"/>
    <mergeCell ref="P10:P13"/>
    <mergeCell ref="P14:P17"/>
    <mergeCell ref="P18:P21"/>
    <mergeCell ref="O77:O80"/>
    <mergeCell ref="O81:O84"/>
    <mergeCell ref="O85:O88"/>
    <mergeCell ref="O89:O92"/>
    <mergeCell ref="O93:O96"/>
    <mergeCell ref="O97:O100"/>
    <mergeCell ref="O53:O56"/>
    <mergeCell ref="O57:O60"/>
    <mergeCell ref="O61:O64"/>
    <mergeCell ref="O65:O68"/>
    <mergeCell ref="O69:O72"/>
    <mergeCell ref="O73:O76"/>
    <mergeCell ref="O26:O29"/>
    <mergeCell ref="O30:O33"/>
    <mergeCell ref="O34:O38"/>
    <mergeCell ref="O41:O44"/>
    <mergeCell ref="O45:O48"/>
    <mergeCell ref="O49:O52"/>
    <mergeCell ref="O3:O4"/>
    <mergeCell ref="O6:O9"/>
    <mergeCell ref="O10:O13"/>
    <mergeCell ref="O14:O17"/>
    <mergeCell ref="O18:O21"/>
    <mergeCell ref="O22:O25"/>
    <mergeCell ref="N97:N100"/>
    <mergeCell ref="N101:N104"/>
    <mergeCell ref="N105:N108"/>
    <mergeCell ref="N109:N112"/>
    <mergeCell ref="N113:N116"/>
    <mergeCell ref="N117:N120"/>
    <mergeCell ref="N73:N76"/>
    <mergeCell ref="N77:N80"/>
    <mergeCell ref="N81:N84"/>
    <mergeCell ref="N85:N88"/>
    <mergeCell ref="N89:N92"/>
    <mergeCell ref="N93:N96"/>
    <mergeCell ref="N49:N52"/>
    <mergeCell ref="N53:N56"/>
    <mergeCell ref="N57:N60"/>
    <mergeCell ref="N61:N64"/>
    <mergeCell ref="N69:N72"/>
    <mergeCell ref="N65:N68"/>
    <mergeCell ref="N26:N29"/>
    <mergeCell ref="N30:N33"/>
    <mergeCell ref="N34:N35"/>
    <mergeCell ref="N36:N38"/>
    <mergeCell ref="N41:N44"/>
    <mergeCell ref="N45:N48"/>
    <mergeCell ref="M101:M104"/>
    <mergeCell ref="M105:M108"/>
    <mergeCell ref="M109:M112"/>
    <mergeCell ref="M113:M116"/>
    <mergeCell ref="M117:M120"/>
    <mergeCell ref="N6:N9"/>
    <mergeCell ref="N10:N13"/>
    <mergeCell ref="N14:N17"/>
    <mergeCell ref="N18:N21"/>
    <mergeCell ref="N22:N25"/>
    <mergeCell ref="M77:M80"/>
    <mergeCell ref="M81:M84"/>
    <mergeCell ref="M85:M88"/>
    <mergeCell ref="M89:M92"/>
    <mergeCell ref="M93:M96"/>
    <mergeCell ref="M97:M100"/>
    <mergeCell ref="M53:M56"/>
    <mergeCell ref="M57:M60"/>
    <mergeCell ref="M61:M64"/>
    <mergeCell ref="M65:M68"/>
    <mergeCell ref="M69:M72"/>
    <mergeCell ref="M73:M76"/>
    <mergeCell ref="M26:M29"/>
    <mergeCell ref="M30:M33"/>
    <mergeCell ref="M34:M38"/>
    <mergeCell ref="M41:M44"/>
    <mergeCell ref="M45:M48"/>
    <mergeCell ref="M49:M52"/>
    <mergeCell ref="L101:L104"/>
    <mergeCell ref="L105:L108"/>
    <mergeCell ref="L109:L112"/>
    <mergeCell ref="L113:L116"/>
    <mergeCell ref="L117:L120"/>
    <mergeCell ref="M6:M9"/>
    <mergeCell ref="M10:M13"/>
    <mergeCell ref="M14:M17"/>
    <mergeCell ref="M18:M21"/>
    <mergeCell ref="M22:M25"/>
    <mergeCell ref="L77:L80"/>
    <mergeCell ref="L81:L84"/>
    <mergeCell ref="L85:L88"/>
    <mergeCell ref="L89:L92"/>
    <mergeCell ref="L93:L96"/>
    <mergeCell ref="L97:L100"/>
    <mergeCell ref="L49:L52"/>
    <mergeCell ref="L53:L60"/>
    <mergeCell ref="L61:L64"/>
    <mergeCell ref="L65:L68"/>
    <mergeCell ref="L69:L72"/>
    <mergeCell ref="L73:L76"/>
    <mergeCell ref="L22:L25"/>
    <mergeCell ref="L26:L29"/>
    <mergeCell ref="L30:L33"/>
    <mergeCell ref="L34:L38"/>
    <mergeCell ref="L41:L44"/>
    <mergeCell ref="L45:L48"/>
    <mergeCell ref="K3:K4"/>
    <mergeCell ref="K37:K38"/>
    <mergeCell ref="J77:J80"/>
    <mergeCell ref="J81:J84"/>
    <mergeCell ref="J85:J88"/>
    <mergeCell ref="L3:L4"/>
    <mergeCell ref="L6:L9"/>
    <mergeCell ref="L10:L13"/>
    <mergeCell ref="L14:L17"/>
    <mergeCell ref="L18:L21"/>
    <mergeCell ref="J73:J76"/>
    <mergeCell ref="J101:J104"/>
    <mergeCell ref="J105:J108"/>
    <mergeCell ref="J109:J112"/>
    <mergeCell ref="J113:J116"/>
    <mergeCell ref="J117:J120"/>
    <mergeCell ref="J49:J52"/>
    <mergeCell ref="J53:J56"/>
    <mergeCell ref="J89:J92"/>
    <mergeCell ref="J93:J94"/>
    <mergeCell ref="J97:J100"/>
    <mergeCell ref="J57:J60"/>
    <mergeCell ref="J61:J62"/>
    <mergeCell ref="J63:J64"/>
    <mergeCell ref="J65:J66"/>
    <mergeCell ref="J69:J72"/>
    <mergeCell ref="J22:J25"/>
    <mergeCell ref="J26:J29"/>
    <mergeCell ref="J30:J33"/>
    <mergeCell ref="J34:J35"/>
    <mergeCell ref="J36:J38"/>
    <mergeCell ref="J41:J44"/>
    <mergeCell ref="I109:I110"/>
    <mergeCell ref="I111:I112"/>
    <mergeCell ref="I113:I114"/>
    <mergeCell ref="I115:I116"/>
    <mergeCell ref="I117:I120"/>
    <mergeCell ref="J6:J7"/>
    <mergeCell ref="J8:J9"/>
    <mergeCell ref="J10:J13"/>
    <mergeCell ref="J14:J17"/>
    <mergeCell ref="J18:J19"/>
    <mergeCell ref="I93:I94"/>
    <mergeCell ref="I95:I96"/>
    <mergeCell ref="I97:I100"/>
    <mergeCell ref="I101:I104"/>
    <mergeCell ref="I105:I106"/>
    <mergeCell ref="I107:I108"/>
    <mergeCell ref="I79:I80"/>
    <mergeCell ref="I81:I84"/>
    <mergeCell ref="I85:I86"/>
    <mergeCell ref="I87:I88"/>
    <mergeCell ref="I89:I90"/>
    <mergeCell ref="I91:I92"/>
    <mergeCell ref="I67:I68"/>
    <mergeCell ref="I69:I70"/>
    <mergeCell ref="I71:I72"/>
    <mergeCell ref="I73:I74"/>
    <mergeCell ref="I75:I76"/>
    <mergeCell ref="I77:I78"/>
    <mergeCell ref="I55:I56"/>
    <mergeCell ref="I57:I58"/>
    <mergeCell ref="I59:I60"/>
    <mergeCell ref="I61:I62"/>
    <mergeCell ref="I63:I64"/>
    <mergeCell ref="I65:I66"/>
    <mergeCell ref="I43:I44"/>
    <mergeCell ref="I45:I46"/>
    <mergeCell ref="I47:I48"/>
    <mergeCell ref="I49:I50"/>
    <mergeCell ref="I51:I52"/>
    <mergeCell ref="I53:I54"/>
    <mergeCell ref="I24:I25"/>
    <mergeCell ref="I26:I29"/>
    <mergeCell ref="I30:I31"/>
    <mergeCell ref="I32:I33"/>
    <mergeCell ref="I34:I36"/>
    <mergeCell ref="I37:I38"/>
    <mergeCell ref="H114:H116"/>
    <mergeCell ref="H118:H120"/>
    <mergeCell ref="I6:I7"/>
    <mergeCell ref="I8:I9"/>
    <mergeCell ref="I10:I11"/>
    <mergeCell ref="I12:I13"/>
    <mergeCell ref="I14:I17"/>
    <mergeCell ref="I18:I19"/>
    <mergeCell ref="I20:I21"/>
    <mergeCell ref="I22:I23"/>
    <mergeCell ref="H90:H92"/>
    <mergeCell ref="H94:H96"/>
    <mergeCell ref="H98:H100"/>
    <mergeCell ref="H102:H104"/>
    <mergeCell ref="H106:H108"/>
    <mergeCell ref="H110:H112"/>
    <mergeCell ref="H66:H68"/>
    <mergeCell ref="H70:H72"/>
    <mergeCell ref="H74:H76"/>
    <mergeCell ref="H78:H80"/>
    <mergeCell ref="H82:H84"/>
    <mergeCell ref="H86:H88"/>
    <mergeCell ref="H35:H38"/>
    <mergeCell ref="H42:H44"/>
    <mergeCell ref="H46:H48"/>
    <mergeCell ref="H50:H52"/>
    <mergeCell ref="H54:H56"/>
    <mergeCell ref="H58:H60"/>
    <mergeCell ref="G113:G116"/>
    <mergeCell ref="G117:G120"/>
    <mergeCell ref="H3:H4"/>
    <mergeCell ref="H7:H9"/>
    <mergeCell ref="H11:H13"/>
    <mergeCell ref="H15:H17"/>
    <mergeCell ref="H19:H21"/>
    <mergeCell ref="H23:H25"/>
    <mergeCell ref="H27:H29"/>
    <mergeCell ref="H31:H33"/>
    <mergeCell ref="G89:G92"/>
    <mergeCell ref="G93:G96"/>
    <mergeCell ref="G97:G100"/>
    <mergeCell ref="G101:G104"/>
    <mergeCell ref="G105:G108"/>
    <mergeCell ref="G109:G112"/>
    <mergeCell ref="G65:G68"/>
    <mergeCell ref="G69:G72"/>
    <mergeCell ref="G73:G76"/>
    <mergeCell ref="G77:G80"/>
    <mergeCell ref="G81:G84"/>
    <mergeCell ref="G85:G88"/>
    <mergeCell ref="G34:G38"/>
    <mergeCell ref="G41:G44"/>
    <mergeCell ref="G45:G48"/>
    <mergeCell ref="G49:G52"/>
    <mergeCell ref="G53:G56"/>
    <mergeCell ref="G57:G60"/>
    <mergeCell ref="F113:F116"/>
    <mergeCell ref="F117:F120"/>
    <mergeCell ref="G3:G4"/>
    <mergeCell ref="G6:G9"/>
    <mergeCell ref="G10:G13"/>
    <mergeCell ref="G14:G17"/>
    <mergeCell ref="G18:G21"/>
    <mergeCell ref="G22:G25"/>
    <mergeCell ref="G26:G29"/>
    <mergeCell ref="G30:G33"/>
    <mergeCell ref="F89:F92"/>
    <mergeCell ref="F93:F96"/>
    <mergeCell ref="F97:F100"/>
    <mergeCell ref="F101:F104"/>
    <mergeCell ref="F105:F108"/>
    <mergeCell ref="F109:F112"/>
    <mergeCell ref="F65:F68"/>
    <mergeCell ref="F69:F72"/>
    <mergeCell ref="F73:F76"/>
    <mergeCell ref="F77:F80"/>
    <mergeCell ref="F81:F84"/>
    <mergeCell ref="F85:F88"/>
    <mergeCell ref="F34:F38"/>
    <mergeCell ref="F41:F44"/>
    <mergeCell ref="F45:F48"/>
    <mergeCell ref="F49:F52"/>
    <mergeCell ref="F53:F56"/>
    <mergeCell ref="F57:F60"/>
    <mergeCell ref="E113:E116"/>
    <mergeCell ref="E117:E120"/>
    <mergeCell ref="F3:F4"/>
    <mergeCell ref="F6:F9"/>
    <mergeCell ref="F10:F13"/>
    <mergeCell ref="F14:F17"/>
    <mergeCell ref="F18:F21"/>
    <mergeCell ref="F22:F25"/>
    <mergeCell ref="F26:F29"/>
    <mergeCell ref="F30:F33"/>
    <mergeCell ref="E89:E92"/>
    <mergeCell ref="E93:E96"/>
    <mergeCell ref="E97:E100"/>
    <mergeCell ref="E101:E104"/>
    <mergeCell ref="E105:E108"/>
    <mergeCell ref="E109:E112"/>
    <mergeCell ref="E65:E66"/>
    <mergeCell ref="E69:E72"/>
    <mergeCell ref="E73:E76"/>
    <mergeCell ref="E77:E80"/>
    <mergeCell ref="E81:E84"/>
    <mergeCell ref="E85:E88"/>
    <mergeCell ref="E45:E48"/>
    <mergeCell ref="E49:E52"/>
    <mergeCell ref="E53:E56"/>
    <mergeCell ref="A40:S40"/>
    <mergeCell ref="E57:E60"/>
    <mergeCell ref="E61:E64"/>
    <mergeCell ref="F61:F64"/>
    <mergeCell ref="G61:G64"/>
    <mergeCell ref="H62:H64"/>
    <mergeCell ref="I41:I42"/>
    <mergeCell ref="E22:E25"/>
    <mergeCell ref="E26:E29"/>
    <mergeCell ref="E30:E33"/>
    <mergeCell ref="E34:E35"/>
    <mergeCell ref="E36:E38"/>
    <mergeCell ref="E41:E44"/>
    <mergeCell ref="B101:B104"/>
    <mergeCell ref="B105:B108"/>
    <mergeCell ref="B109:B112"/>
    <mergeCell ref="B113:B116"/>
    <mergeCell ref="B117:B120"/>
    <mergeCell ref="E3:E4"/>
    <mergeCell ref="E6:E9"/>
    <mergeCell ref="E10:E13"/>
    <mergeCell ref="E14:E17"/>
    <mergeCell ref="E18:E21"/>
    <mergeCell ref="B77:B80"/>
    <mergeCell ref="B81:B84"/>
    <mergeCell ref="B85:B88"/>
    <mergeCell ref="B89:B92"/>
    <mergeCell ref="B93:B96"/>
    <mergeCell ref="B97:B100"/>
    <mergeCell ref="B53:B56"/>
    <mergeCell ref="B57:B60"/>
    <mergeCell ref="B61:B64"/>
    <mergeCell ref="B65:B68"/>
    <mergeCell ref="B69:B72"/>
    <mergeCell ref="B73:B76"/>
    <mergeCell ref="B26:B29"/>
    <mergeCell ref="B30:B33"/>
    <mergeCell ref="B34:B38"/>
    <mergeCell ref="B41:B44"/>
    <mergeCell ref="B45:B48"/>
    <mergeCell ref="B49:B52"/>
    <mergeCell ref="B3:B4"/>
    <mergeCell ref="B6:B9"/>
    <mergeCell ref="B10:B13"/>
    <mergeCell ref="B14:B17"/>
    <mergeCell ref="B18:B21"/>
    <mergeCell ref="B22:B25"/>
    <mergeCell ref="A97:A100"/>
    <mergeCell ref="A101:A104"/>
    <mergeCell ref="A105:A108"/>
    <mergeCell ref="A109:A112"/>
    <mergeCell ref="A113:A116"/>
    <mergeCell ref="A117:A120"/>
    <mergeCell ref="A73:A76"/>
    <mergeCell ref="A77:A80"/>
    <mergeCell ref="A81:A84"/>
    <mergeCell ref="A85:A88"/>
    <mergeCell ref="A89:A92"/>
    <mergeCell ref="A93:A96"/>
    <mergeCell ref="A45:A48"/>
    <mergeCell ref="A49:A52"/>
    <mergeCell ref="A53:A60"/>
    <mergeCell ref="A61:A64"/>
    <mergeCell ref="A65:A68"/>
    <mergeCell ref="A69:A72"/>
    <mergeCell ref="A121:D121"/>
    <mergeCell ref="A122:D122"/>
    <mergeCell ref="M123:N123"/>
    <mergeCell ref="P123:R123"/>
    <mergeCell ref="A3:A4"/>
    <mergeCell ref="A6:A9"/>
    <mergeCell ref="A10:A13"/>
    <mergeCell ref="A14:A17"/>
    <mergeCell ref="A18:A21"/>
    <mergeCell ref="A41:A44"/>
    <mergeCell ref="B1:S1"/>
    <mergeCell ref="A2:S2"/>
    <mergeCell ref="M3:N3"/>
    <mergeCell ref="Q3:S3"/>
    <mergeCell ref="A5:S5"/>
    <mergeCell ref="A39:D39"/>
    <mergeCell ref="A22:A25"/>
    <mergeCell ref="A26:A29"/>
    <mergeCell ref="A30:A33"/>
    <mergeCell ref="A34:A38"/>
  </mergeCells>
  <printOptions/>
  <pageMargins left="0.7" right="0.7" top="0.75" bottom="0.75" header="0.3" footer="0.3"/>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T116"/>
  <sheetViews>
    <sheetView zoomScaleSheetLayoutView="100" workbookViewId="0" topLeftCell="C78">
      <selection activeCell="O81" sqref="O81:O84"/>
    </sheetView>
  </sheetViews>
  <sheetFormatPr defaultColWidth="8.75390625" defaultRowHeight="13.5"/>
  <cols>
    <col min="1" max="1" width="3.25390625" style="0" customWidth="1"/>
    <col min="2" max="2" width="10.625" style="136" customWidth="1"/>
    <col min="3" max="3" width="11.25390625" style="136" customWidth="1"/>
    <col min="4" max="4" width="25.125" style="0" customWidth="1"/>
    <col min="5" max="5" width="14.875" style="0" customWidth="1"/>
    <col min="6" max="6" width="5.00390625" style="136" customWidth="1"/>
    <col min="7" max="7" width="16.375" style="0" customWidth="1"/>
    <col min="8" max="8" width="10.25390625" style="0" customWidth="1"/>
    <col min="9" max="9" width="15.125" style="0" customWidth="1"/>
    <col min="10" max="10" width="16.375" style="0" customWidth="1"/>
    <col min="11" max="11" width="11.875" style="0" customWidth="1"/>
    <col min="12" max="12" width="5.00390625" style="0" customWidth="1"/>
    <col min="13" max="13" width="6.25390625" style="0" customWidth="1"/>
    <col min="14" max="14" width="11.00390625" style="0" customWidth="1"/>
    <col min="15" max="15" width="5.50390625" style="0" customWidth="1"/>
    <col min="16" max="16" width="4.75390625" style="0" customWidth="1"/>
    <col min="17" max="17" width="5.125" style="0" customWidth="1"/>
    <col min="18" max="18" width="3.50390625" style="0" customWidth="1"/>
    <col min="19" max="19" width="5.125" style="0" customWidth="1"/>
    <col min="20" max="20" width="9.00390625" style="0" hidden="1" customWidth="1"/>
  </cols>
  <sheetData>
    <row r="1" spans="1:19" ht="25.5" customHeight="1">
      <c r="A1" s="93"/>
      <c r="B1" s="194" t="s">
        <v>2461</v>
      </c>
      <c r="C1" s="194"/>
      <c r="D1" s="194"/>
      <c r="E1" s="194"/>
      <c r="F1" s="194"/>
      <c r="G1" s="194"/>
      <c r="H1" s="194"/>
      <c r="I1" s="194"/>
      <c r="J1" s="194"/>
      <c r="K1" s="194"/>
      <c r="L1" s="194"/>
      <c r="M1" s="194"/>
      <c r="N1" s="194"/>
      <c r="O1" s="194"/>
      <c r="P1" s="194"/>
      <c r="Q1" s="194"/>
      <c r="R1" s="194"/>
      <c r="S1" s="194"/>
    </row>
    <row r="2" spans="1:19" ht="13.5" customHeight="1">
      <c r="A2" s="195"/>
      <c r="B2" s="195"/>
      <c r="C2" s="195"/>
      <c r="D2" s="195"/>
      <c r="E2" s="195"/>
      <c r="F2" s="195"/>
      <c r="G2" s="195"/>
      <c r="H2" s="195"/>
      <c r="I2" s="195"/>
      <c r="J2" s="195"/>
      <c r="K2" s="195"/>
      <c r="L2" s="195"/>
      <c r="M2" s="195"/>
      <c r="N2" s="195"/>
      <c r="O2" s="195"/>
      <c r="P2" s="195"/>
      <c r="Q2" s="195"/>
      <c r="R2" s="195"/>
      <c r="S2" s="195"/>
    </row>
    <row r="3" spans="1:19" ht="24" customHeight="1">
      <c r="A3" s="255" t="s">
        <v>1</v>
      </c>
      <c r="B3" s="256" t="s">
        <v>2</v>
      </c>
      <c r="C3" s="270" t="s">
        <v>3</v>
      </c>
      <c r="D3" s="270"/>
      <c r="E3" s="255" t="s">
        <v>4</v>
      </c>
      <c r="F3" s="256" t="s">
        <v>5</v>
      </c>
      <c r="G3" s="255" t="s">
        <v>6</v>
      </c>
      <c r="H3" s="255" t="s">
        <v>7</v>
      </c>
      <c r="I3" s="138" t="s">
        <v>1925</v>
      </c>
      <c r="J3" s="138" t="s">
        <v>9</v>
      </c>
      <c r="K3" s="255" t="s">
        <v>10</v>
      </c>
      <c r="L3" s="255" t="s">
        <v>11</v>
      </c>
      <c r="M3" s="245" t="s">
        <v>12</v>
      </c>
      <c r="N3" s="245"/>
      <c r="O3" s="255" t="s">
        <v>13</v>
      </c>
      <c r="P3" s="255" t="s">
        <v>14</v>
      </c>
      <c r="Q3" s="245" t="s">
        <v>15</v>
      </c>
      <c r="R3" s="245"/>
      <c r="S3" s="245"/>
    </row>
    <row r="4" spans="1:19" ht="36">
      <c r="A4" s="255"/>
      <c r="B4" s="256"/>
      <c r="C4" s="270"/>
      <c r="D4" s="270"/>
      <c r="E4" s="255"/>
      <c r="F4" s="256"/>
      <c r="G4" s="255"/>
      <c r="H4" s="255"/>
      <c r="I4" s="138" t="s">
        <v>1926</v>
      </c>
      <c r="J4" s="138" t="s">
        <v>16</v>
      </c>
      <c r="K4" s="255"/>
      <c r="L4" s="255"/>
      <c r="M4" s="138" t="s">
        <v>17</v>
      </c>
      <c r="N4" s="138" t="s">
        <v>18</v>
      </c>
      <c r="O4" s="255"/>
      <c r="P4" s="255"/>
      <c r="Q4" s="138" t="s">
        <v>19</v>
      </c>
      <c r="R4" s="138" t="s">
        <v>20</v>
      </c>
      <c r="S4" s="138" t="s">
        <v>21</v>
      </c>
    </row>
    <row r="5" spans="1:19" ht="30.75" customHeight="1">
      <c r="A5" s="197" t="s">
        <v>1927</v>
      </c>
      <c r="B5" s="197"/>
      <c r="C5" s="197"/>
      <c r="D5" s="197"/>
      <c r="E5" s="197"/>
      <c r="F5" s="197"/>
      <c r="G5" s="197"/>
      <c r="H5" s="197"/>
      <c r="I5" s="197"/>
      <c r="J5" s="197"/>
      <c r="K5" s="197"/>
      <c r="L5" s="197"/>
      <c r="M5" s="197"/>
      <c r="N5" s="197"/>
      <c r="O5" s="197"/>
      <c r="P5" s="197"/>
      <c r="Q5" s="197"/>
      <c r="R5" s="197"/>
      <c r="S5" s="197"/>
    </row>
    <row r="6" spans="1:19" ht="27" customHeight="1">
      <c r="A6" s="184">
        <v>1</v>
      </c>
      <c r="B6" s="184" t="s">
        <v>2462</v>
      </c>
      <c r="C6" s="137" t="s">
        <v>22</v>
      </c>
      <c r="D6" s="56" t="s">
        <v>2463</v>
      </c>
      <c r="E6" s="184">
        <v>3950</v>
      </c>
      <c r="F6" s="184" t="s">
        <v>2464</v>
      </c>
      <c r="G6" s="226" t="s">
        <v>2465</v>
      </c>
      <c r="H6" s="56" t="s">
        <v>2466</v>
      </c>
      <c r="I6" s="207">
        <v>20272638.21</v>
      </c>
      <c r="J6" s="209">
        <v>19269219.87</v>
      </c>
      <c r="K6" s="56" t="s">
        <v>2467</v>
      </c>
      <c r="L6" s="226" t="s">
        <v>28</v>
      </c>
      <c r="M6" s="226" t="s">
        <v>2468</v>
      </c>
      <c r="N6" s="220">
        <v>3274.8325</v>
      </c>
      <c r="O6" s="226"/>
      <c r="P6" s="184">
        <v>540</v>
      </c>
      <c r="Q6" s="226" t="s">
        <v>30</v>
      </c>
      <c r="R6" s="226" t="s">
        <v>4330</v>
      </c>
      <c r="S6" s="226" t="s">
        <v>2469</v>
      </c>
    </row>
    <row r="7" spans="1:19" ht="21.75" customHeight="1">
      <c r="A7" s="184"/>
      <c r="B7" s="184"/>
      <c r="C7" s="137" t="s">
        <v>33</v>
      </c>
      <c r="D7" s="56" t="s">
        <v>1426</v>
      </c>
      <c r="E7" s="184"/>
      <c r="F7" s="184"/>
      <c r="G7" s="226"/>
      <c r="H7" s="226" t="s">
        <v>2470</v>
      </c>
      <c r="I7" s="207"/>
      <c r="J7" s="209"/>
      <c r="K7" s="56" t="s">
        <v>2471</v>
      </c>
      <c r="L7" s="226"/>
      <c r="M7" s="226"/>
      <c r="N7" s="183"/>
      <c r="O7" s="226"/>
      <c r="P7" s="184"/>
      <c r="Q7" s="226"/>
      <c r="R7" s="226"/>
      <c r="S7" s="226"/>
    </row>
    <row r="8" spans="1:19" ht="21.75" customHeight="1">
      <c r="A8" s="184"/>
      <c r="B8" s="184"/>
      <c r="C8" s="137" t="s">
        <v>39</v>
      </c>
      <c r="D8" s="56" t="s">
        <v>1547</v>
      </c>
      <c r="E8" s="184"/>
      <c r="F8" s="184"/>
      <c r="G8" s="226"/>
      <c r="H8" s="226"/>
      <c r="I8" s="210" t="s">
        <v>4340</v>
      </c>
      <c r="J8" s="42">
        <v>3274395</v>
      </c>
      <c r="K8" s="56" t="s">
        <v>2472</v>
      </c>
      <c r="L8" s="226"/>
      <c r="M8" s="226"/>
      <c r="N8" s="183"/>
      <c r="O8" s="226"/>
      <c r="P8" s="184"/>
      <c r="Q8" s="226"/>
      <c r="R8" s="226"/>
      <c r="S8" s="226"/>
    </row>
    <row r="9" spans="1:19" ht="23.25" customHeight="1">
      <c r="A9" s="184"/>
      <c r="B9" s="184"/>
      <c r="C9" s="137" t="s">
        <v>41</v>
      </c>
      <c r="D9" s="56" t="s">
        <v>1257</v>
      </c>
      <c r="E9" s="184"/>
      <c r="F9" s="184"/>
      <c r="G9" s="226"/>
      <c r="H9" s="226"/>
      <c r="I9" s="210"/>
      <c r="J9" s="139">
        <v>8162260</v>
      </c>
      <c r="K9" s="228" t="s">
        <v>2473</v>
      </c>
      <c r="L9" s="226"/>
      <c r="M9" s="226"/>
      <c r="N9" s="183"/>
      <c r="O9" s="226"/>
      <c r="P9" s="184"/>
      <c r="Q9" s="226"/>
      <c r="R9" s="226"/>
      <c r="S9" s="226"/>
    </row>
    <row r="10" spans="1:19" ht="22.5" customHeight="1">
      <c r="A10" s="184"/>
      <c r="B10" s="184"/>
      <c r="C10" s="137" t="s">
        <v>2286</v>
      </c>
      <c r="D10" s="56" t="s">
        <v>2474</v>
      </c>
      <c r="E10" s="184"/>
      <c r="F10" s="184"/>
      <c r="G10" s="226"/>
      <c r="H10" s="226"/>
      <c r="I10" s="209"/>
      <c r="J10" s="140">
        <v>3953600</v>
      </c>
      <c r="K10" s="259"/>
      <c r="L10" s="226"/>
      <c r="M10" s="226"/>
      <c r="N10" s="184"/>
      <c r="O10" s="226"/>
      <c r="P10" s="184"/>
      <c r="Q10" s="226"/>
      <c r="R10" s="226"/>
      <c r="S10" s="226"/>
    </row>
    <row r="11" spans="1:19" ht="42" customHeight="1">
      <c r="A11" s="184">
        <v>2</v>
      </c>
      <c r="B11" s="184" t="s">
        <v>2475</v>
      </c>
      <c r="C11" s="137" t="s">
        <v>22</v>
      </c>
      <c r="D11" s="56" t="s">
        <v>2476</v>
      </c>
      <c r="E11" s="184">
        <v>564.48</v>
      </c>
      <c r="F11" s="184" t="s">
        <v>2477</v>
      </c>
      <c r="G11" s="226" t="s">
        <v>2478</v>
      </c>
      <c r="H11" s="56" t="s">
        <v>2479</v>
      </c>
      <c r="I11" s="207">
        <v>3250208.5</v>
      </c>
      <c r="J11" s="209">
        <v>3127283.15</v>
      </c>
      <c r="K11" s="56" t="s">
        <v>2480</v>
      </c>
      <c r="L11" s="226" t="s">
        <v>1313</v>
      </c>
      <c r="M11" s="226" t="s">
        <v>2468</v>
      </c>
      <c r="N11" s="184">
        <v>201</v>
      </c>
      <c r="O11" s="226"/>
      <c r="P11" s="184">
        <v>206</v>
      </c>
      <c r="Q11" s="226" t="s">
        <v>30</v>
      </c>
      <c r="R11" s="226" t="s">
        <v>31</v>
      </c>
      <c r="S11" s="226" t="s">
        <v>2469</v>
      </c>
    </row>
    <row r="12" spans="1:19" ht="22.5" customHeight="1">
      <c r="A12" s="184"/>
      <c r="B12" s="184"/>
      <c r="C12" s="137" t="s">
        <v>33</v>
      </c>
      <c r="D12" s="56" t="s">
        <v>2093</v>
      </c>
      <c r="E12" s="184"/>
      <c r="F12" s="184"/>
      <c r="G12" s="226"/>
      <c r="H12" s="226" t="s">
        <v>2481</v>
      </c>
      <c r="I12" s="207"/>
      <c r="J12" s="209"/>
      <c r="K12" s="56" t="s">
        <v>2482</v>
      </c>
      <c r="L12" s="226"/>
      <c r="M12" s="226"/>
      <c r="N12" s="184"/>
      <c r="O12" s="226"/>
      <c r="P12" s="184"/>
      <c r="Q12" s="226"/>
      <c r="R12" s="226"/>
      <c r="S12" s="226"/>
    </row>
    <row r="13" spans="1:19" ht="22.5" customHeight="1">
      <c r="A13" s="184"/>
      <c r="B13" s="184"/>
      <c r="C13" s="137" t="s">
        <v>39</v>
      </c>
      <c r="D13" s="56" t="s">
        <v>2231</v>
      </c>
      <c r="E13" s="184"/>
      <c r="F13" s="184"/>
      <c r="G13" s="226"/>
      <c r="H13" s="226"/>
      <c r="I13" s="210" t="s">
        <v>2483</v>
      </c>
      <c r="J13" s="209"/>
      <c r="K13" s="56" t="s">
        <v>2484</v>
      </c>
      <c r="L13" s="226"/>
      <c r="M13" s="226"/>
      <c r="N13" s="184"/>
      <c r="O13" s="226"/>
      <c r="P13" s="184"/>
      <c r="Q13" s="226"/>
      <c r="R13" s="226"/>
      <c r="S13" s="226"/>
    </row>
    <row r="14" spans="1:19" ht="22.5" customHeight="1">
      <c r="A14" s="184"/>
      <c r="B14" s="184"/>
      <c r="C14" s="137" t="s">
        <v>41</v>
      </c>
      <c r="D14" s="56" t="s">
        <v>1588</v>
      </c>
      <c r="E14" s="184"/>
      <c r="F14" s="184"/>
      <c r="G14" s="226"/>
      <c r="H14" s="226"/>
      <c r="I14" s="210"/>
      <c r="J14" s="209"/>
      <c r="K14" s="228" t="s">
        <v>2485</v>
      </c>
      <c r="L14" s="226"/>
      <c r="M14" s="226"/>
      <c r="N14" s="184"/>
      <c r="O14" s="226"/>
      <c r="P14" s="184"/>
      <c r="Q14" s="226"/>
      <c r="R14" s="226"/>
      <c r="S14" s="226"/>
    </row>
    <row r="15" spans="1:19" ht="22.5" customHeight="1">
      <c r="A15" s="184"/>
      <c r="B15" s="184"/>
      <c r="C15" s="137" t="s">
        <v>2286</v>
      </c>
      <c r="D15" s="56" t="s">
        <v>1588</v>
      </c>
      <c r="E15" s="184"/>
      <c r="F15" s="184"/>
      <c r="G15" s="226"/>
      <c r="H15" s="226"/>
      <c r="I15" s="209"/>
      <c r="J15" s="209"/>
      <c r="K15" s="259"/>
      <c r="L15" s="226"/>
      <c r="M15" s="226"/>
      <c r="N15" s="184"/>
      <c r="O15" s="226"/>
      <c r="P15" s="184"/>
      <c r="Q15" s="226"/>
      <c r="R15" s="226"/>
      <c r="S15" s="226"/>
    </row>
    <row r="16" spans="1:19" ht="22.5" customHeight="1">
      <c r="A16" s="249">
        <v>3</v>
      </c>
      <c r="B16" s="184" t="s">
        <v>2486</v>
      </c>
      <c r="C16" s="137" t="s">
        <v>22</v>
      </c>
      <c r="D16" s="56" t="s">
        <v>1487</v>
      </c>
      <c r="E16" s="184">
        <v>12875.4</v>
      </c>
      <c r="F16" s="184" t="s">
        <v>2487</v>
      </c>
      <c r="G16" s="258" t="s">
        <v>2488</v>
      </c>
      <c r="H16" s="56" t="s">
        <v>2489</v>
      </c>
      <c r="I16" s="209">
        <v>9567945.05</v>
      </c>
      <c r="J16" s="209">
        <v>3669547.35</v>
      </c>
      <c r="K16" s="56" t="s">
        <v>2480</v>
      </c>
      <c r="L16" s="226" t="s">
        <v>28</v>
      </c>
      <c r="M16" s="226" t="s">
        <v>2468</v>
      </c>
      <c r="N16" s="184">
        <v>374.009006</v>
      </c>
      <c r="O16" s="226"/>
      <c r="P16" s="184">
        <v>180</v>
      </c>
      <c r="Q16" s="226" t="s">
        <v>30</v>
      </c>
      <c r="R16" s="226"/>
      <c r="S16" s="226" t="s">
        <v>2490</v>
      </c>
    </row>
    <row r="17" spans="1:19" ht="22.5" customHeight="1">
      <c r="A17" s="249"/>
      <c r="B17" s="184"/>
      <c r="C17" s="137" t="s">
        <v>33</v>
      </c>
      <c r="D17" s="56" t="s">
        <v>403</v>
      </c>
      <c r="E17" s="184"/>
      <c r="F17" s="184"/>
      <c r="G17" s="258"/>
      <c r="H17" s="226" t="s">
        <v>2491</v>
      </c>
      <c r="I17" s="209"/>
      <c r="J17" s="209"/>
      <c r="K17" s="56" t="s">
        <v>2492</v>
      </c>
      <c r="L17" s="226"/>
      <c r="M17" s="226"/>
      <c r="N17" s="184"/>
      <c r="O17" s="226"/>
      <c r="P17" s="184"/>
      <c r="Q17" s="226"/>
      <c r="R17" s="226"/>
      <c r="S17" s="226"/>
    </row>
    <row r="18" spans="1:19" ht="24" customHeight="1">
      <c r="A18" s="249"/>
      <c r="B18" s="184"/>
      <c r="C18" s="137" t="s">
        <v>39</v>
      </c>
      <c r="D18" s="56" t="s">
        <v>2493</v>
      </c>
      <c r="E18" s="184"/>
      <c r="F18" s="184"/>
      <c r="G18" s="258"/>
      <c r="H18" s="226"/>
      <c r="I18" s="261" t="s">
        <v>2494</v>
      </c>
      <c r="J18" s="209"/>
      <c r="K18" s="56" t="s">
        <v>2495</v>
      </c>
      <c r="L18" s="226"/>
      <c r="M18" s="226"/>
      <c r="N18" s="184"/>
      <c r="O18" s="226"/>
      <c r="P18" s="184"/>
      <c r="Q18" s="226"/>
      <c r="R18" s="226"/>
      <c r="S18" s="226"/>
    </row>
    <row r="19" spans="1:19" ht="22.5" customHeight="1">
      <c r="A19" s="249"/>
      <c r="B19" s="184"/>
      <c r="C19" s="137" t="s">
        <v>41</v>
      </c>
      <c r="D19" s="56" t="s">
        <v>1166</v>
      </c>
      <c r="E19" s="184"/>
      <c r="F19" s="184"/>
      <c r="G19" s="258"/>
      <c r="H19" s="226"/>
      <c r="I19" s="261"/>
      <c r="J19" s="209"/>
      <c r="K19" s="259" t="s">
        <v>2496</v>
      </c>
      <c r="L19" s="226"/>
      <c r="M19" s="226"/>
      <c r="N19" s="184"/>
      <c r="O19" s="226"/>
      <c r="P19" s="184"/>
      <c r="Q19" s="226"/>
      <c r="R19" s="226"/>
      <c r="S19" s="226"/>
    </row>
    <row r="20" spans="1:19" ht="22.5" customHeight="1">
      <c r="A20" s="249"/>
      <c r="B20" s="184"/>
      <c r="C20" s="137" t="s">
        <v>2286</v>
      </c>
      <c r="D20" s="56" t="s">
        <v>2497</v>
      </c>
      <c r="E20" s="184"/>
      <c r="F20" s="184"/>
      <c r="G20" s="258"/>
      <c r="H20" s="226"/>
      <c r="I20" s="261"/>
      <c r="J20" s="209"/>
      <c r="K20" s="259"/>
      <c r="L20" s="226"/>
      <c r="M20" s="226"/>
      <c r="N20" s="184"/>
      <c r="O20" s="226"/>
      <c r="P20" s="184"/>
      <c r="Q20" s="226"/>
      <c r="R20" s="226"/>
      <c r="S20" s="226"/>
    </row>
    <row r="21" spans="1:19" ht="22.5" customHeight="1">
      <c r="A21" s="249">
        <v>4</v>
      </c>
      <c r="B21" s="184" t="s">
        <v>2498</v>
      </c>
      <c r="C21" s="137" t="s">
        <v>22</v>
      </c>
      <c r="D21" s="56" t="s">
        <v>1487</v>
      </c>
      <c r="E21" s="184">
        <v>624</v>
      </c>
      <c r="F21" s="184" t="s">
        <v>2499</v>
      </c>
      <c r="G21" s="226" t="s">
        <v>2500</v>
      </c>
      <c r="H21" s="56" t="s">
        <v>2501</v>
      </c>
      <c r="I21" s="262">
        <v>4650539</v>
      </c>
      <c r="J21" s="209">
        <v>4504070.85</v>
      </c>
      <c r="K21" s="56" t="s">
        <v>2502</v>
      </c>
      <c r="L21" s="226" t="s">
        <v>1313</v>
      </c>
      <c r="M21" s="226" t="s">
        <v>2468</v>
      </c>
      <c r="N21" s="184">
        <v>402.268773</v>
      </c>
      <c r="O21" s="226"/>
      <c r="P21" s="184">
        <v>255</v>
      </c>
      <c r="Q21" s="226" t="s">
        <v>30</v>
      </c>
      <c r="R21" s="226" t="s">
        <v>31</v>
      </c>
      <c r="S21" s="226" t="s">
        <v>2503</v>
      </c>
    </row>
    <row r="22" spans="1:19" ht="22.5" customHeight="1">
      <c r="A22" s="249"/>
      <c r="B22" s="184"/>
      <c r="C22" s="137" t="s">
        <v>33</v>
      </c>
      <c r="D22" s="56" t="s">
        <v>1426</v>
      </c>
      <c r="E22" s="184"/>
      <c r="F22" s="184"/>
      <c r="G22" s="226"/>
      <c r="H22" s="226" t="s">
        <v>2504</v>
      </c>
      <c r="I22" s="210"/>
      <c r="J22" s="209"/>
      <c r="K22" s="56" t="s">
        <v>2505</v>
      </c>
      <c r="L22" s="226"/>
      <c r="M22" s="226"/>
      <c r="N22" s="184"/>
      <c r="O22" s="226"/>
      <c r="P22" s="184"/>
      <c r="Q22" s="226"/>
      <c r="R22" s="226"/>
      <c r="S22" s="226"/>
    </row>
    <row r="23" spans="1:19" ht="22.5" customHeight="1">
      <c r="A23" s="249"/>
      <c r="B23" s="184"/>
      <c r="C23" s="137" t="s">
        <v>39</v>
      </c>
      <c r="D23" s="56" t="s">
        <v>2231</v>
      </c>
      <c r="E23" s="184"/>
      <c r="F23" s="184"/>
      <c r="G23" s="226"/>
      <c r="H23" s="226"/>
      <c r="I23" s="210" t="s">
        <v>2506</v>
      </c>
      <c r="J23" s="209"/>
      <c r="K23" s="56" t="s">
        <v>2507</v>
      </c>
      <c r="L23" s="226"/>
      <c r="M23" s="226"/>
      <c r="N23" s="184"/>
      <c r="O23" s="226"/>
      <c r="P23" s="184"/>
      <c r="Q23" s="226"/>
      <c r="R23" s="226"/>
      <c r="S23" s="226"/>
    </row>
    <row r="24" spans="1:19" ht="22.5" customHeight="1">
      <c r="A24" s="249"/>
      <c r="B24" s="184"/>
      <c r="C24" s="137" t="s">
        <v>41</v>
      </c>
      <c r="D24" s="56" t="s">
        <v>714</v>
      </c>
      <c r="E24" s="184"/>
      <c r="F24" s="184"/>
      <c r="G24" s="226"/>
      <c r="H24" s="226"/>
      <c r="I24" s="210"/>
      <c r="J24" s="209"/>
      <c r="K24" s="184" t="s">
        <v>2508</v>
      </c>
      <c r="L24" s="226"/>
      <c r="M24" s="226"/>
      <c r="N24" s="184"/>
      <c r="O24" s="226"/>
      <c r="P24" s="184"/>
      <c r="Q24" s="226"/>
      <c r="R24" s="226"/>
      <c r="S24" s="226"/>
    </row>
    <row r="25" spans="1:19" ht="22.5" customHeight="1">
      <c r="A25" s="249"/>
      <c r="B25" s="184"/>
      <c r="C25" s="137" t="s">
        <v>2286</v>
      </c>
      <c r="D25" s="56" t="s">
        <v>714</v>
      </c>
      <c r="E25" s="184"/>
      <c r="F25" s="184"/>
      <c r="G25" s="226"/>
      <c r="H25" s="226"/>
      <c r="I25" s="209"/>
      <c r="J25" s="209"/>
      <c r="K25" s="184"/>
      <c r="L25" s="226"/>
      <c r="M25" s="226"/>
      <c r="N25" s="184"/>
      <c r="O25" s="226"/>
      <c r="P25" s="184"/>
      <c r="Q25" s="226"/>
      <c r="R25" s="226"/>
      <c r="S25" s="226"/>
    </row>
    <row r="26" spans="1:19" ht="54" customHeight="1">
      <c r="A26" s="184">
        <v>5</v>
      </c>
      <c r="B26" s="226" t="s">
        <v>2509</v>
      </c>
      <c r="C26" s="56" t="s">
        <v>22</v>
      </c>
      <c r="D26" s="56" t="s">
        <v>2510</v>
      </c>
      <c r="E26" s="184">
        <v>380</v>
      </c>
      <c r="F26" s="226" t="s">
        <v>2511</v>
      </c>
      <c r="G26" s="258" t="s">
        <v>2512</v>
      </c>
      <c r="H26" s="56" t="s">
        <v>2513</v>
      </c>
      <c r="I26" s="207">
        <v>2835338.36</v>
      </c>
      <c r="J26" s="207">
        <v>2694516.55</v>
      </c>
      <c r="K26" s="56" t="s">
        <v>2514</v>
      </c>
      <c r="L26" s="226" t="s">
        <v>28</v>
      </c>
      <c r="M26" s="226" t="s">
        <v>2468</v>
      </c>
      <c r="N26" s="184">
        <v>289.689452</v>
      </c>
      <c r="O26" s="226"/>
      <c r="P26" s="184">
        <v>145</v>
      </c>
      <c r="Q26" s="226" t="s">
        <v>30</v>
      </c>
      <c r="R26" s="226" t="s">
        <v>31</v>
      </c>
      <c r="S26" s="226" t="s">
        <v>2515</v>
      </c>
    </row>
    <row r="27" spans="1:19" ht="23.25" customHeight="1">
      <c r="A27" s="184"/>
      <c r="B27" s="226"/>
      <c r="C27" s="56" t="s">
        <v>33</v>
      </c>
      <c r="D27" s="56" t="s">
        <v>403</v>
      </c>
      <c r="E27" s="184"/>
      <c r="F27" s="226"/>
      <c r="G27" s="258"/>
      <c r="H27" s="226" t="s">
        <v>2516</v>
      </c>
      <c r="I27" s="207"/>
      <c r="J27" s="207"/>
      <c r="K27" s="56" t="s">
        <v>2517</v>
      </c>
      <c r="L27" s="226"/>
      <c r="M27" s="226"/>
      <c r="N27" s="184"/>
      <c r="O27" s="226"/>
      <c r="P27" s="184"/>
      <c r="Q27" s="226"/>
      <c r="R27" s="226"/>
      <c r="S27" s="226"/>
    </row>
    <row r="28" spans="1:19" ht="27" customHeight="1">
      <c r="A28" s="184"/>
      <c r="B28" s="226"/>
      <c r="C28" s="56" t="s">
        <v>39</v>
      </c>
      <c r="D28" s="56" t="s">
        <v>40</v>
      </c>
      <c r="E28" s="184"/>
      <c r="F28" s="226"/>
      <c r="G28" s="258"/>
      <c r="H28" s="226"/>
      <c r="I28" s="210" t="s">
        <v>2518</v>
      </c>
      <c r="J28" s="210"/>
      <c r="K28" s="56" t="s">
        <v>2519</v>
      </c>
      <c r="L28" s="226"/>
      <c r="M28" s="226"/>
      <c r="N28" s="184"/>
      <c r="O28" s="226"/>
      <c r="P28" s="184"/>
      <c r="Q28" s="226"/>
      <c r="R28" s="226"/>
      <c r="S28" s="226"/>
    </row>
    <row r="29" spans="1:19" ht="27.75" customHeight="1">
      <c r="A29" s="184"/>
      <c r="B29" s="226"/>
      <c r="C29" s="56" t="s">
        <v>41</v>
      </c>
      <c r="D29" s="56" t="s">
        <v>42</v>
      </c>
      <c r="E29" s="184"/>
      <c r="F29" s="226"/>
      <c r="G29" s="258"/>
      <c r="H29" s="226"/>
      <c r="I29" s="209"/>
      <c r="J29" s="209"/>
      <c r="K29" s="141" t="s">
        <v>2520</v>
      </c>
      <c r="L29" s="226"/>
      <c r="M29" s="226"/>
      <c r="N29" s="184"/>
      <c r="O29" s="226"/>
      <c r="P29" s="184"/>
      <c r="Q29" s="226"/>
      <c r="R29" s="226"/>
      <c r="S29" s="226"/>
    </row>
    <row r="30" spans="1:19" ht="30" customHeight="1">
      <c r="A30" s="184">
        <v>6</v>
      </c>
      <c r="B30" s="184" t="s">
        <v>2521</v>
      </c>
      <c r="C30" s="137" t="s">
        <v>22</v>
      </c>
      <c r="D30" s="56" t="s">
        <v>1390</v>
      </c>
      <c r="E30" s="184">
        <v>48.71</v>
      </c>
      <c r="F30" s="184" t="s">
        <v>2522</v>
      </c>
      <c r="G30" s="258" t="s">
        <v>2523</v>
      </c>
      <c r="H30" s="56" t="s">
        <v>2524</v>
      </c>
      <c r="I30" s="207">
        <v>453363.27</v>
      </c>
      <c r="J30" s="208">
        <v>444629.76</v>
      </c>
      <c r="K30" s="56" t="s">
        <v>2525</v>
      </c>
      <c r="L30" s="184" t="s">
        <v>1313</v>
      </c>
      <c r="M30" s="226" t="s">
        <v>2468</v>
      </c>
      <c r="N30" s="184">
        <v>32.873737</v>
      </c>
      <c r="O30" s="226"/>
      <c r="P30" s="184">
        <v>80</v>
      </c>
      <c r="Q30" s="226" t="s">
        <v>30</v>
      </c>
      <c r="R30" s="226" t="s">
        <v>31</v>
      </c>
      <c r="S30" s="226" t="s">
        <v>2526</v>
      </c>
    </row>
    <row r="31" spans="1:19" ht="30" customHeight="1">
      <c r="A31" s="184"/>
      <c r="B31" s="184"/>
      <c r="C31" s="137" t="s">
        <v>33</v>
      </c>
      <c r="D31" s="56" t="s">
        <v>2527</v>
      </c>
      <c r="E31" s="184"/>
      <c r="F31" s="184"/>
      <c r="G31" s="258"/>
      <c r="H31" s="226" t="s">
        <v>2528</v>
      </c>
      <c r="I31" s="207"/>
      <c r="J31" s="210"/>
      <c r="K31" s="56" t="s">
        <v>2529</v>
      </c>
      <c r="L31" s="184"/>
      <c r="M31" s="226"/>
      <c r="N31" s="184"/>
      <c r="O31" s="226"/>
      <c r="P31" s="184"/>
      <c r="Q31" s="226"/>
      <c r="R31" s="226"/>
      <c r="S31" s="226"/>
    </row>
    <row r="32" spans="1:19" ht="30" customHeight="1">
      <c r="A32" s="184"/>
      <c r="B32" s="184"/>
      <c r="C32" s="137" t="s">
        <v>39</v>
      </c>
      <c r="D32" s="56" t="s">
        <v>40</v>
      </c>
      <c r="E32" s="184"/>
      <c r="F32" s="184"/>
      <c r="G32" s="258"/>
      <c r="H32" s="226"/>
      <c r="I32" s="210" t="s">
        <v>2530</v>
      </c>
      <c r="J32" s="210"/>
      <c r="K32" s="56" t="s">
        <v>2531</v>
      </c>
      <c r="L32" s="184"/>
      <c r="M32" s="226"/>
      <c r="N32" s="184"/>
      <c r="O32" s="226"/>
      <c r="P32" s="184"/>
      <c r="Q32" s="226"/>
      <c r="R32" s="226"/>
      <c r="S32" s="226"/>
    </row>
    <row r="33" spans="1:19" ht="30" customHeight="1">
      <c r="A33" s="184"/>
      <c r="B33" s="184"/>
      <c r="C33" s="137" t="s">
        <v>41</v>
      </c>
      <c r="D33" s="56" t="s">
        <v>2532</v>
      </c>
      <c r="E33" s="184"/>
      <c r="F33" s="184"/>
      <c r="G33" s="258"/>
      <c r="H33" s="226"/>
      <c r="I33" s="209"/>
      <c r="J33" s="209"/>
      <c r="K33" s="141" t="s">
        <v>2533</v>
      </c>
      <c r="L33" s="184"/>
      <c r="M33" s="226"/>
      <c r="N33" s="184"/>
      <c r="O33" s="226"/>
      <c r="P33" s="184"/>
      <c r="Q33" s="226"/>
      <c r="R33" s="226"/>
      <c r="S33" s="226"/>
    </row>
    <row r="34" spans="1:19" ht="30.75" customHeight="1">
      <c r="A34" s="184">
        <v>7</v>
      </c>
      <c r="B34" s="257" t="s">
        <v>2534</v>
      </c>
      <c r="C34" s="137" t="s">
        <v>22</v>
      </c>
      <c r="D34" s="56" t="s">
        <v>2535</v>
      </c>
      <c r="E34" s="184">
        <v>97.11</v>
      </c>
      <c r="F34" s="184" t="s">
        <v>2536</v>
      </c>
      <c r="G34" s="258" t="s">
        <v>2537</v>
      </c>
      <c r="H34" s="56" t="s">
        <v>2538</v>
      </c>
      <c r="I34" s="209">
        <v>748331.42</v>
      </c>
      <c r="J34" s="209">
        <v>722638.71</v>
      </c>
      <c r="K34" s="56" t="s">
        <v>2539</v>
      </c>
      <c r="L34" s="184" t="s">
        <v>1313</v>
      </c>
      <c r="M34" s="266" t="s">
        <v>950</v>
      </c>
      <c r="N34" s="184">
        <v>21.68</v>
      </c>
      <c r="O34" s="268"/>
      <c r="P34" s="184">
        <v>95</v>
      </c>
      <c r="Q34" s="226" t="s">
        <v>30</v>
      </c>
      <c r="R34" s="184"/>
      <c r="S34" s="272" t="s">
        <v>2540</v>
      </c>
    </row>
    <row r="35" spans="1:19" ht="35.25" customHeight="1">
      <c r="A35" s="184"/>
      <c r="B35" s="184"/>
      <c r="C35" s="137" t="s">
        <v>33</v>
      </c>
      <c r="D35" s="56" t="s">
        <v>2541</v>
      </c>
      <c r="E35" s="184"/>
      <c r="F35" s="184"/>
      <c r="G35" s="258"/>
      <c r="H35" s="226" t="s">
        <v>2542</v>
      </c>
      <c r="I35" s="209"/>
      <c r="J35" s="209"/>
      <c r="K35" s="56" t="s">
        <v>2543</v>
      </c>
      <c r="L35" s="184"/>
      <c r="M35" s="266"/>
      <c r="N35" s="184"/>
      <c r="O35" s="268"/>
      <c r="P35" s="184"/>
      <c r="Q35" s="226"/>
      <c r="R35" s="184"/>
      <c r="S35" s="272"/>
    </row>
    <row r="36" spans="1:19" ht="28.5" customHeight="1">
      <c r="A36" s="184"/>
      <c r="B36" s="184"/>
      <c r="C36" s="137" t="s">
        <v>39</v>
      </c>
      <c r="D36" s="56" t="s">
        <v>2544</v>
      </c>
      <c r="E36" s="184"/>
      <c r="F36" s="184"/>
      <c r="G36" s="258"/>
      <c r="H36" s="226"/>
      <c r="I36" s="209"/>
      <c r="J36" s="209"/>
      <c r="K36" s="56" t="s">
        <v>2545</v>
      </c>
      <c r="L36" s="184"/>
      <c r="M36" s="266"/>
      <c r="N36" s="184"/>
      <c r="O36" s="268"/>
      <c r="P36" s="184"/>
      <c r="Q36" s="226"/>
      <c r="R36" s="184"/>
      <c r="S36" s="272"/>
    </row>
    <row r="37" spans="1:19" ht="29.25" customHeight="1">
      <c r="A37" s="184"/>
      <c r="B37" s="184"/>
      <c r="C37" s="137" t="s">
        <v>41</v>
      </c>
      <c r="D37" s="56" t="s">
        <v>2546</v>
      </c>
      <c r="E37" s="184"/>
      <c r="F37" s="184"/>
      <c r="G37" s="258"/>
      <c r="H37" s="226"/>
      <c r="I37" s="209"/>
      <c r="J37" s="209"/>
      <c r="K37" s="141" t="s">
        <v>2547</v>
      </c>
      <c r="L37" s="184"/>
      <c r="M37" s="266"/>
      <c r="N37" s="184"/>
      <c r="O37" s="268"/>
      <c r="P37" s="184"/>
      <c r="Q37" s="226"/>
      <c r="R37" s="184"/>
      <c r="S37" s="272"/>
    </row>
    <row r="38" spans="1:19" ht="66" customHeight="1">
      <c r="A38" s="184">
        <v>8</v>
      </c>
      <c r="B38" s="184" t="s">
        <v>2548</v>
      </c>
      <c r="C38" s="137" t="s">
        <v>22</v>
      </c>
      <c r="D38" s="56" t="s">
        <v>1401</v>
      </c>
      <c r="E38" s="184">
        <v>805.62</v>
      </c>
      <c r="F38" s="184" t="s">
        <v>1401</v>
      </c>
      <c r="G38" s="258" t="s">
        <v>2549</v>
      </c>
      <c r="H38" s="56" t="s">
        <v>2550</v>
      </c>
      <c r="I38" s="207">
        <v>4421039.04</v>
      </c>
      <c r="J38" s="209">
        <v>4251465.35</v>
      </c>
      <c r="K38" s="56" t="s">
        <v>2551</v>
      </c>
      <c r="L38" s="184" t="s">
        <v>28</v>
      </c>
      <c r="M38" s="226" t="s">
        <v>2468</v>
      </c>
      <c r="N38" s="184">
        <v>408.65</v>
      </c>
      <c r="O38" s="226"/>
      <c r="P38" s="184">
        <v>259</v>
      </c>
      <c r="Q38" s="226" t="s">
        <v>30</v>
      </c>
      <c r="R38" s="184" t="s">
        <v>31</v>
      </c>
      <c r="S38" s="226" t="s">
        <v>2552</v>
      </c>
    </row>
    <row r="39" spans="1:19" ht="30" customHeight="1">
      <c r="A39" s="184"/>
      <c r="B39" s="184"/>
      <c r="C39" s="137" t="s">
        <v>33</v>
      </c>
      <c r="D39" s="56" t="s">
        <v>728</v>
      </c>
      <c r="E39" s="184"/>
      <c r="F39" s="184"/>
      <c r="G39" s="258"/>
      <c r="H39" s="226" t="s">
        <v>2553</v>
      </c>
      <c r="I39" s="207"/>
      <c r="J39" s="209"/>
      <c r="K39" s="56" t="s">
        <v>2554</v>
      </c>
      <c r="L39" s="184"/>
      <c r="M39" s="226"/>
      <c r="N39" s="184"/>
      <c r="O39" s="226"/>
      <c r="P39" s="184"/>
      <c r="Q39" s="226"/>
      <c r="R39" s="184"/>
      <c r="S39" s="226"/>
    </row>
    <row r="40" spans="1:19" ht="30" customHeight="1">
      <c r="A40" s="184"/>
      <c r="B40" s="184"/>
      <c r="C40" s="137" t="s">
        <v>39</v>
      </c>
      <c r="D40" s="56" t="s">
        <v>2555</v>
      </c>
      <c r="E40" s="184"/>
      <c r="F40" s="184"/>
      <c r="G40" s="258"/>
      <c r="H40" s="226"/>
      <c r="I40" s="210" t="s">
        <v>2556</v>
      </c>
      <c r="J40" s="209"/>
      <c r="K40" s="56" t="s">
        <v>2557</v>
      </c>
      <c r="L40" s="184"/>
      <c r="M40" s="226"/>
      <c r="N40" s="184"/>
      <c r="O40" s="226"/>
      <c r="P40" s="184"/>
      <c r="Q40" s="226"/>
      <c r="R40" s="184"/>
      <c r="S40" s="226"/>
    </row>
    <row r="41" spans="1:19" ht="30" customHeight="1">
      <c r="A41" s="184"/>
      <c r="B41" s="184"/>
      <c r="C41" s="137" t="s">
        <v>41</v>
      </c>
      <c r="D41" s="56" t="s">
        <v>1166</v>
      </c>
      <c r="E41" s="184"/>
      <c r="F41" s="184"/>
      <c r="G41" s="258"/>
      <c r="H41" s="226"/>
      <c r="I41" s="209"/>
      <c r="J41" s="209"/>
      <c r="K41" s="141" t="s">
        <v>2558</v>
      </c>
      <c r="L41" s="184"/>
      <c r="M41" s="226"/>
      <c r="N41" s="184"/>
      <c r="O41" s="226"/>
      <c r="P41" s="184"/>
      <c r="Q41" s="226"/>
      <c r="R41" s="184"/>
      <c r="S41" s="226"/>
    </row>
    <row r="42" spans="1:19" ht="30" customHeight="1">
      <c r="A42" s="183">
        <v>9</v>
      </c>
      <c r="B42" s="184" t="s">
        <v>2559</v>
      </c>
      <c r="C42" s="137" t="s">
        <v>22</v>
      </c>
      <c r="D42" s="56" t="s">
        <v>1390</v>
      </c>
      <c r="E42" s="184">
        <v>6431.16</v>
      </c>
      <c r="F42" s="184" t="s">
        <v>2560</v>
      </c>
      <c r="G42" s="226" t="s">
        <v>2561</v>
      </c>
      <c r="H42" s="56" t="s">
        <v>2562</v>
      </c>
      <c r="I42" s="209" t="s">
        <v>2563</v>
      </c>
      <c r="J42" s="209">
        <v>43932416.63</v>
      </c>
      <c r="K42" s="56" t="s">
        <v>2564</v>
      </c>
      <c r="L42" s="184" t="s">
        <v>28</v>
      </c>
      <c r="M42" s="226" t="s">
        <v>950</v>
      </c>
      <c r="N42" s="220">
        <v>4653.035935</v>
      </c>
      <c r="O42" s="226"/>
      <c r="P42" s="184">
        <v>506</v>
      </c>
      <c r="Q42" s="226" t="s">
        <v>30</v>
      </c>
      <c r="R42" s="184" t="s">
        <v>31</v>
      </c>
      <c r="S42" s="226" t="s">
        <v>2565</v>
      </c>
    </row>
    <row r="43" spans="1:19" ht="33" customHeight="1">
      <c r="A43" s="183"/>
      <c r="B43" s="184"/>
      <c r="C43" s="137" t="s">
        <v>33</v>
      </c>
      <c r="D43" s="56" t="s">
        <v>965</v>
      </c>
      <c r="E43" s="184"/>
      <c r="F43" s="184"/>
      <c r="G43" s="226"/>
      <c r="H43" s="226" t="s">
        <v>2566</v>
      </c>
      <c r="I43" s="209"/>
      <c r="J43" s="209"/>
      <c r="K43" s="56" t="s">
        <v>2567</v>
      </c>
      <c r="L43" s="184"/>
      <c r="M43" s="226"/>
      <c r="N43" s="183"/>
      <c r="O43" s="226"/>
      <c r="P43" s="184"/>
      <c r="Q43" s="226"/>
      <c r="R43" s="184"/>
      <c r="S43" s="226"/>
    </row>
    <row r="44" spans="1:19" ht="31.5" customHeight="1">
      <c r="A44" s="183"/>
      <c r="B44" s="184"/>
      <c r="C44" s="137" t="s">
        <v>39</v>
      </c>
      <c r="D44" s="56" t="s">
        <v>2568</v>
      </c>
      <c r="E44" s="184"/>
      <c r="F44" s="184"/>
      <c r="G44" s="226"/>
      <c r="H44" s="226"/>
      <c r="I44" s="209"/>
      <c r="J44" s="209"/>
      <c r="K44" s="56" t="s">
        <v>2569</v>
      </c>
      <c r="L44" s="184"/>
      <c r="M44" s="226"/>
      <c r="N44" s="183"/>
      <c r="O44" s="226"/>
      <c r="P44" s="184"/>
      <c r="Q44" s="226"/>
      <c r="R44" s="184"/>
      <c r="S44" s="226"/>
    </row>
    <row r="45" spans="1:19" ht="31.5" customHeight="1">
      <c r="A45" s="183"/>
      <c r="B45" s="184"/>
      <c r="C45" s="137" t="s">
        <v>41</v>
      </c>
      <c r="D45" s="56" t="s">
        <v>42</v>
      </c>
      <c r="E45" s="184"/>
      <c r="F45" s="184"/>
      <c r="G45" s="226"/>
      <c r="H45" s="226"/>
      <c r="I45" s="209"/>
      <c r="J45" s="209">
        <v>4161600</v>
      </c>
      <c r="K45" s="249" t="s">
        <v>2570</v>
      </c>
      <c r="L45" s="184"/>
      <c r="M45" s="226"/>
      <c r="N45" s="183"/>
      <c r="O45" s="226"/>
      <c r="P45" s="184">
        <v>59</v>
      </c>
      <c r="Q45" s="226"/>
      <c r="R45" s="184"/>
      <c r="S45" s="226"/>
    </row>
    <row r="46" spans="1:19" ht="32.25" customHeight="1">
      <c r="A46" s="183"/>
      <c r="B46" s="184"/>
      <c r="C46" s="137" t="s">
        <v>2286</v>
      </c>
      <c r="D46" s="56" t="s">
        <v>2571</v>
      </c>
      <c r="E46" s="184"/>
      <c r="F46" s="184"/>
      <c r="G46" s="226"/>
      <c r="H46" s="226"/>
      <c r="I46" s="209"/>
      <c r="J46" s="209"/>
      <c r="K46" s="249"/>
      <c r="L46" s="184"/>
      <c r="M46" s="226"/>
      <c r="N46" s="184"/>
      <c r="O46" s="226"/>
      <c r="P46" s="184"/>
      <c r="Q46" s="226"/>
      <c r="R46" s="184"/>
      <c r="S46" s="226"/>
    </row>
    <row r="47" spans="1:19" ht="36.75" customHeight="1">
      <c r="A47" s="246" t="s">
        <v>2109</v>
      </c>
      <c r="B47" s="246"/>
      <c r="C47" s="246"/>
      <c r="D47" s="246"/>
      <c r="E47" s="56">
        <v>25776.48</v>
      </c>
      <c r="F47" s="137"/>
      <c r="G47" s="56"/>
      <c r="H47" s="56"/>
      <c r="I47" s="56"/>
      <c r="J47" s="56">
        <v>42444516.22</v>
      </c>
      <c r="K47" s="56"/>
      <c r="L47" s="56"/>
      <c r="M47" s="56"/>
      <c r="N47" s="56">
        <v>2901.929006</v>
      </c>
      <c r="O47" s="56"/>
      <c r="P47" s="56"/>
      <c r="Q47" s="56"/>
      <c r="R47" s="56"/>
      <c r="S47" s="56"/>
    </row>
    <row r="48" spans="1:19" ht="41.25" customHeight="1">
      <c r="A48" s="197" t="s">
        <v>2110</v>
      </c>
      <c r="B48" s="197"/>
      <c r="C48" s="197"/>
      <c r="D48" s="197"/>
      <c r="E48" s="197"/>
      <c r="F48" s="197"/>
      <c r="G48" s="197"/>
      <c r="H48" s="197"/>
      <c r="I48" s="197"/>
      <c r="J48" s="197"/>
      <c r="K48" s="197"/>
      <c r="L48" s="197"/>
      <c r="M48" s="197"/>
      <c r="N48" s="197"/>
      <c r="O48" s="197"/>
      <c r="P48" s="197"/>
      <c r="Q48" s="197"/>
      <c r="R48" s="197"/>
      <c r="S48" s="197"/>
    </row>
    <row r="49" spans="1:19" ht="41.25" customHeight="1">
      <c r="A49" s="220">
        <v>10</v>
      </c>
      <c r="B49" s="202" t="s">
        <v>4177</v>
      </c>
      <c r="C49" s="24" t="s">
        <v>22</v>
      </c>
      <c r="D49" s="24" t="s">
        <v>926</v>
      </c>
      <c r="E49" s="220">
        <v>481.56</v>
      </c>
      <c r="F49" s="220"/>
      <c r="G49" s="269" t="s">
        <v>2731</v>
      </c>
      <c r="H49" s="24" t="s">
        <v>2574</v>
      </c>
      <c r="I49" s="208">
        <v>1007583.19</v>
      </c>
      <c r="J49" s="207">
        <v>976012.25</v>
      </c>
      <c r="K49" s="24" t="s">
        <v>2575</v>
      </c>
      <c r="L49" s="220" t="s">
        <v>28</v>
      </c>
      <c r="M49" s="263" t="s">
        <v>4179</v>
      </c>
      <c r="N49" s="220">
        <v>27.297059</v>
      </c>
      <c r="O49" s="228"/>
      <c r="P49" s="201">
        <v>90</v>
      </c>
      <c r="Q49" s="226" t="s">
        <v>30</v>
      </c>
      <c r="R49" s="184" t="s">
        <v>31</v>
      </c>
      <c r="S49" s="202" t="s">
        <v>4178</v>
      </c>
    </row>
    <row r="50" spans="1:19" ht="41.25" customHeight="1">
      <c r="A50" s="183"/>
      <c r="B50" s="202"/>
      <c r="C50" s="24" t="s">
        <v>33</v>
      </c>
      <c r="D50" s="24" t="s">
        <v>161</v>
      </c>
      <c r="E50" s="183"/>
      <c r="F50" s="183"/>
      <c r="G50" s="269"/>
      <c r="H50" s="202" t="s">
        <v>2578</v>
      </c>
      <c r="I50" s="209"/>
      <c r="J50" s="207"/>
      <c r="K50" s="24" t="s">
        <v>2580</v>
      </c>
      <c r="L50" s="183"/>
      <c r="M50" s="264"/>
      <c r="N50" s="183"/>
      <c r="O50" s="229"/>
      <c r="P50" s="201"/>
      <c r="Q50" s="226"/>
      <c r="R50" s="184"/>
      <c r="S50" s="202"/>
    </row>
    <row r="51" spans="1:19" ht="41.25" customHeight="1">
      <c r="A51" s="183"/>
      <c r="B51" s="202"/>
      <c r="C51" s="24" t="s">
        <v>39</v>
      </c>
      <c r="D51" s="24" t="s">
        <v>40</v>
      </c>
      <c r="E51" s="183"/>
      <c r="F51" s="183"/>
      <c r="G51" s="269"/>
      <c r="H51" s="202"/>
      <c r="I51" s="208" t="s">
        <v>2732</v>
      </c>
      <c r="J51" s="207"/>
      <c r="K51" s="24" t="s">
        <v>2581</v>
      </c>
      <c r="L51" s="183"/>
      <c r="M51" s="264"/>
      <c r="N51" s="183"/>
      <c r="O51" s="229"/>
      <c r="P51" s="201"/>
      <c r="Q51" s="226"/>
      <c r="R51" s="184"/>
      <c r="S51" s="202"/>
    </row>
    <row r="52" spans="1:19" ht="41.25" customHeight="1">
      <c r="A52" s="183"/>
      <c r="B52" s="202"/>
      <c r="C52" s="24" t="s">
        <v>41</v>
      </c>
      <c r="D52" s="24" t="s">
        <v>42</v>
      </c>
      <c r="E52" s="183"/>
      <c r="F52" s="184"/>
      <c r="G52" s="269"/>
      <c r="H52" s="202"/>
      <c r="I52" s="209"/>
      <c r="J52" s="207"/>
      <c r="K52" s="24" t="s">
        <v>925</v>
      </c>
      <c r="L52" s="183"/>
      <c r="M52" s="265"/>
      <c r="N52" s="184"/>
      <c r="O52" s="230"/>
      <c r="P52" s="201"/>
      <c r="Q52" s="226"/>
      <c r="R52" s="184"/>
      <c r="S52" s="202"/>
    </row>
    <row r="53" spans="1:19" ht="41.25" customHeight="1">
      <c r="A53" s="183"/>
      <c r="B53" s="184" t="s">
        <v>2685</v>
      </c>
      <c r="C53" s="137" t="s">
        <v>22</v>
      </c>
      <c r="D53" s="56" t="s">
        <v>926</v>
      </c>
      <c r="E53" s="183"/>
      <c r="F53" s="249" t="s">
        <v>2308</v>
      </c>
      <c r="G53" s="230" t="s">
        <v>2686</v>
      </c>
      <c r="H53" s="56" t="s">
        <v>2574</v>
      </c>
      <c r="I53" s="209" t="s">
        <v>2687</v>
      </c>
      <c r="J53" s="209">
        <v>819484.59</v>
      </c>
      <c r="K53" s="56" t="s">
        <v>2575</v>
      </c>
      <c r="L53" s="183"/>
      <c r="M53" s="226" t="s">
        <v>2468</v>
      </c>
      <c r="N53" s="184">
        <v>108.762396</v>
      </c>
      <c r="O53" s="226"/>
      <c r="P53" s="184">
        <v>90</v>
      </c>
      <c r="Q53" s="226" t="s">
        <v>30</v>
      </c>
      <c r="R53" s="184" t="s">
        <v>31</v>
      </c>
      <c r="S53" s="226" t="s">
        <v>2688</v>
      </c>
    </row>
    <row r="54" spans="1:19" ht="41.25" customHeight="1">
      <c r="A54" s="183"/>
      <c r="B54" s="184"/>
      <c r="C54" s="137" t="s">
        <v>33</v>
      </c>
      <c r="D54" s="56" t="s">
        <v>701</v>
      </c>
      <c r="E54" s="183"/>
      <c r="F54" s="249"/>
      <c r="G54" s="230"/>
      <c r="H54" s="226" t="s">
        <v>2689</v>
      </c>
      <c r="I54" s="209"/>
      <c r="J54" s="209"/>
      <c r="K54" s="56" t="s">
        <v>2580</v>
      </c>
      <c r="L54" s="183"/>
      <c r="M54" s="226"/>
      <c r="N54" s="184"/>
      <c r="O54" s="226"/>
      <c r="P54" s="184"/>
      <c r="Q54" s="226"/>
      <c r="R54" s="184"/>
      <c r="S54" s="226"/>
    </row>
    <row r="55" spans="1:19" ht="41.25" customHeight="1">
      <c r="A55" s="183"/>
      <c r="B55" s="184"/>
      <c r="C55" s="137" t="s">
        <v>39</v>
      </c>
      <c r="D55" s="56" t="s">
        <v>40</v>
      </c>
      <c r="E55" s="183"/>
      <c r="F55" s="249"/>
      <c r="G55" s="230"/>
      <c r="H55" s="226"/>
      <c r="I55" s="209"/>
      <c r="J55" s="209"/>
      <c r="K55" s="56" t="s">
        <v>2581</v>
      </c>
      <c r="L55" s="183"/>
      <c r="M55" s="226"/>
      <c r="N55" s="184"/>
      <c r="O55" s="226"/>
      <c r="P55" s="184"/>
      <c r="Q55" s="226"/>
      <c r="R55" s="184"/>
      <c r="S55" s="226"/>
    </row>
    <row r="56" spans="1:19" ht="41.25" customHeight="1">
      <c r="A56" s="183"/>
      <c r="B56" s="184"/>
      <c r="C56" s="137" t="s">
        <v>41</v>
      </c>
      <c r="D56" s="56" t="s">
        <v>42</v>
      </c>
      <c r="E56" s="183"/>
      <c r="F56" s="249"/>
      <c r="G56" s="230"/>
      <c r="H56" s="226"/>
      <c r="I56" s="209"/>
      <c r="J56" s="209"/>
      <c r="K56" s="56" t="s">
        <v>2520</v>
      </c>
      <c r="L56" s="183"/>
      <c r="M56" s="226"/>
      <c r="N56" s="184"/>
      <c r="O56" s="226"/>
      <c r="P56" s="184"/>
      <c r="Q56" s="226"/>
      <c r="R56" s="184"/>
      <c r="S56" s="226"/>
    </row>
    <row r="57" spans="1:19" ht="41.25" customHeight="1">
      <c r="A57" s="183"/>
      <c r="B57" s="249" t="s">
        <v>2572</v>
      </c>
      <c r="C57" s="137" t="s">
        <v>22</v>
      </c>
      <c r="D57" s="56" t="s">
        <v>926</v>
      </c>
      <c r="E57" s="183"/>
      <c r="F57" s="220"/>
      <c r="G57" s="259" t="s">
        <v>2573</v>
      </c>
      <c r="H57" s="56" t="s">
        <v>2574</v>
      </c>
      <c r="I57" s="139">
        <v>768191.08</v>
      </c>
      <c r="J57" s="261">
        <v>733622.48</v>
      </c>
      <c r="K57" s="56" t="s">
        <v>2575</v>
      </c>
      <c r="L57" s="183"/>
      <c r="M57" s="260" t="s">
        <v>2468</v>
      </c>
      <c r="N57" s="249">
        <v>58.75411</v>
      </c>
      <c r="O57" s="259"/>
      <c r="P57" s="249">
        <v>80</v>
      </c>
      <c r="Q57" s="260" t="s">
        <v>30</v>
      </c>
      <c r="R57" s="226" t="s">
        <v>31</v>
      </c>
      <c r="S57" s="226" t="s">
        <v>2576</v>
      </c>
    </row>
    <row r="58" spans="1:19" ht="48" customHeight="1">
      <c r="A58" s="183"/>
      <c r="B58" s="249"/>
      <c r="C58" s="137" t="s">
        <v>33</v>
      </c>
      <c r="D58" s="56" t="s">
        <v>2577</v>
      </c>
      <c r="E58" s="183"/>
      <c r="F58" s="183"/>
      <c r="G58" s="259"/>
      <c r="H58" s="260" t="s">
        <v>2578</v>
      </c>
      <c r="I58" s="208" t="s">
        <v>2579</v>
      </c>
      <c r="J58" s="261"/>
      <c r="K58" s="56" t="s">
        <v>2580</v>
      </c>
      <c r="L58" s="183"/>
      <c r="M58" s="260"/>
      <c r="N58" s="249"/>
      <c r="O58" s="259"/>
      <c r="P58" s="249"/>
      <c r="Q58" s="260"/>
      <c r="R58" s="226"/>
      <c r="S58" s="226"/>
    </row>
    <row r="59" spans="1:19" ht="29.25" customHeight="1">
      <c r="A59" s="183"/>
      <c r="B59" s="249"/>
      <c r="C59" s="137" t="s">
        <v>39</v>
      </c>
      <c r="D59" s="56" t="s">
        <v>40</v>
      </c>
      <c r="E59" s="183"/>
      <c r="F59" s="183"/>
      <c r="G59" s="259"/>
      <c r="H59" s="260"/>
      <c r="I59" s="210"/>
      <c r="J59" s="261"/>
      <c r="K59" s="56" t="s">
        <v>2581</v>
      </c>
      <c r="L59" s="183"/>
      <c r="M59" s="260"/>
      <c r="N59" s="249"/>
      <c r="O59" s="259"/>
      <c r="P59" s="249"/>
      <c r="Q59" s="260"/>
      <c r="R59" s="226"/>
      <c r="S59" s="226"/>
    </row>
    <row r="60" spans="1:19" ht="29.25" customHeight="1">
      <c r="A60" s="249"/>
      <c r="B60" s="249"/>
      <c r="C60" s="137" t="s">
        <v>41</v>
      </c>
      <c r="D60" s="56" t="s">
        <v>42</v>
      </c>
      <c r="E60" s="184"/>
      <c r="F60" s="184"/>
      <c r="G60" s="259"/>
      <c r="H60" s="260"/>
      <c r="I60" s="209"/>
      <c r="J60" s="261"/>
      <c r="K60" s="56" t="s">
        <v>2582</v>
      </c>
      <c r="L60" s="184"/>
      <c r="M60" s="260"/>
      <c r="N60" s="249"/>
      <c r="O60" s="259"/>
      <c r="P60" s="249"/>
      <c r="Q60" s="260"/>
      <c r="R60" s="226"/>
      <c r="S60" s="226"/>
    </row>
    <row r="61" spans="1:19" ht="29.25" customHeight="1">
      <c r="A61" s="249">
        <v>11</v>
      </c>
      <c r="B61" s="184" t="s">
        <v>2583</v>
      </c>
      <c r="C61" s="137" t="s">
        <v>22</v>
      </c>
      <c r="D61" s="56" t="s">
        <v>926</v>
      </c>
      <c r="E61" s="184">
        <v>99.41</v>
      </c>
      <c r="F61" s="184" t="s">
        <v>2584</v>
      </c>
      <c r="G61" s="258" t="s">
        <v>2585</v>
      </c>
      <c r="H61" s="56" t="s">
        <v>2586</v>
      </c>
      <c r="I61" s="207">
        <v>622949.14</v>
      </c>
      <c r="J61" s="209"/>
      <c r="K61" s="56" t="s">
        <v>2587</v>
      </c>
      <c r="L61" s="220" t="s">
        <v>28</v>
      </c>
      <c r="M61" s="260" t="s">
        <v>2468</v>
      </c>
      <c r="N61" s="249">
        <v>81.521397</v>
      </c>
      <c r="O61" s="260"/>
      <c r="P61" s="184">
        <v>43</v>
      </c>
      <c r="Q61" s="260" t="s">
        <v>30</v>
      </c>
      <c r="R61" s="226" t="s">
        <v>31</v>
      </c>
      <c r="S61" s="226" t="s">
        <v>2588</v>
      </c>
    </row>
    <row r="62" spans="1:19" ht="29.25" customHeight="1">
      <c r="A62" s="249"/>
      <c r="B62" s="184"/>
      <c r="C62" s="137" t="s">
        <v>33</v>
      </c>
      <c r="D62" s="56" t="s">
        <v>2589</v>
      </c>
      <c r="E62" s="184"/>
      <c r="F62" s="184"/>
      <c r="G62" s="258"/>
      <c r="H62" s="226" t="s">
        <v>2590</v>
      </c>
      <c r="I62" s="207"/>
      <c r="J62" s="209"/>
      <c r="K62" s="56" t="s">
        <v>2591</v>
      </c>
      <c r="L62" s="183"/>
      <c r="M62" s="260"/>
      <c r="N62" s="249"/>
      <c r="O62" s="260"/>
      <c r="P62" s="184"/>
      <c r="Q62" s="260"/>
      <c r="R62" s="226"/>
      <c r="S62" s="226"/>
    </row>
    <row r="63" spans="1:19" ht="29.25" customHeight="1">
      <c r="A63" s="249"/>
      <c r="B63" s="184"/>
      <c r="C63" s="137" t="s">
        <v>39</v>
      </c>
      <c r="D63" s="56" t="s">
        <v>40</v>
      </c>
      <c r="E63" s="184"/>
      <c r="F63" s="184"/>
      <c r="G63" s="258"/>
      <c r="H63" s="226"/>
      <c r="I63" s="207" t="s">
        <v>2592</v>
      </c>
      <c r="J63" s="209"/>
      <c r="K63" s="56" t="s">
        <v>2593</v>
      </c>
      <c r="L63" s="183"/>
      <c r="M63" s="260"/>
      <c r="N63" s="249"/>
      <c r="O63" s="260"/>
      <c r="P63" s="184"/>
      <c r="Q63" s="260"/>
      <c r="R63" s="226"/>
      <c r="S63" s="226"/>
    </row>
    <row r="64" spans="1:19" ht="29.25" customHeight="1">
      <c r="A64" s="249"/>
      <c r="B64" s="184"/>
      <c r="C64" s="137" t="s">
        <v>41</v>
      </c>
      <c r="D64" s="56" t="s">
        <v>42</v>
      </c>
      <c r="E64" s="184"/>
      <c r="F64" s="184"/>
      <c r="G64" s="258"/>
      <c r="H64" s="226"/>
      <c r="I64" s="207"/>
      <c r="J64" s="209"/>
      <c r="K64" s="56" t="s">
        <v>2594</v>
      </c>
      <c r="L64" s="183"/>
      <c r="M64" s="260"/>
      <c r="N64" s="249"/>
      <c r="O64" s="260"/>
      <c r="P64" s="184"/>
      <c r="Q64" s="260"/>
      <c r="R64" s="226"/>
      <c r="S64" s="226"/>
    </row>
    <row r="65" spans="1:19" ht="29.25" customHeight="1">
      <c r="A65" s="249">
        <v>12</v>
      </c>
      <c r="B65" s="184" t="s">
        <v>2595</v>
      </c>
      <c r="C65" s="137" t="s">
        <v>22</v>
      </c>
      <c r="D65" s="56" t="s">
        <v>926</v>
      </c>
      <c r="E65" s="184">
        <v>291.9</v>
      </c>
      <c r="F65" s="184" t="s">
        <v>2596</v>
      </c>
      <c r="G65" s="258" t="s">
        <v>2597</v>
      </c>
      <c r="H65" s="56" t="s">
        <v>2598</v>
      </c>
      <c r="I65" s="207">
        <v>1557008</v>
      </c>
      <c r="J65" s="209">
        <v>1490024.61</v>
      </c>
      <c r="K65" s="56" t="s">
        <v>2599</v>
      </c>
      <c r="L65" s="226" t="s">
        <v>1313</v>
      </c>
      <c r="M65" s="260" t="s">
        <v>2468</v>
      </c>
      <c r="N65" s="249">
        <v>158.19</v>
      </c>
      <c r="O65" s="260"/>
      <c r="P65" s="184">
        <v>100</v>
      </c>
      <c r="Q65" s="260" t="s">
        <v>30</v>
      </c>
      <c r="R65" s="226" t="s">
        <v>31</v>
      </c>
      <c r="S65" s="226" t="s">
        <v>2600</v>
      </c>
    </row>
    <row r="66" spans="1:19" ht="29.25" customHeight="1">
      <c r="A66" s="249"/>
      <c r="B66" s="184"/>
      <c r="C66" s="137" t="s">
        <v>33</v>
      </c>
      <c r="D66" s="56" t="s">
        <v>1664</v>
      </c>
      <c r="E66" s="184"/>
      <c r="F66" s="184"/>
      <c r="G66" s="258"/>
      <c r="H66" s="226" t="s">
        <v>2601</v>
      </c>
      <c r="I66" s="207"/>
      <c r="J66" s="209"/>
      <c r="K66" s="56" t="s">
        <v>2602</v>
      </c>
      <c r="L66" s="226"/>
      <c r="M66" s="260"/>
      <c r="N66" s="249"/>
      <c r="O66" s="260"/>
      <c r="P66" s="184"/>
      <c r="Q66" s="260"/>
      <c r="R66" s="226"/>
      <c r="S66" s="226"/>
    </row>
    <row r="67" spans="1:19" ht="29.25" customHeight="1">
      <c r="A67" s="249"/>
      <c r="B67" s="184"/>
      <c r="C67" s="137" t="s">
        <v>39</v>
      </c>
      <c r="D67" s="56" t="s">
        <v>40</v>
      </c>
      <c r="E67" s="184"/>
      <c r="F67" s="184"/>
      <c r="G67" s="258"/>
      <c r="H67" s="226"/>
      <c r="I67" s="210" t="s">
        <v>2603</v>
      </c>
      <c r="J67" s="209"/>
      <c r="K67" s="56" t="s">
        <v>2604</v>
      </c>
      <c r="L67" s="226"/>
      <c r="M67" s="260"/>
      <c r="N67" s="249"/>
      <c r="O67" s="260"/>
      <c r="P67" s="184"/>
      <c r="Q67" s="260"/>
      <c r="R67" s="226"/>
      <c r="S67" s="226"/>
    </row>
    <row r="68" spans="1:19" ht="29.25" customHeight="1">
      <c r="A68" s="249"/>
      <c r="B68" s="184"/>
      <c r="C68" s="137" t="s">
        <v>41</v>
      </c>
      <c r="D68" s="56" t="s">
        <v>42</v>
      </c>
      <c r="E68" s="184"/>
      <c r="F68" s="184"/>
      <c r="G68" s="258"/>
      <c r="H68" s="226"/>
      <c r="I68" s="209"/>
      <c r="J68" s="209"/>
      <c r="K68" s="56" t="s">
        <v>2605</v>
      </c>
      <c r="L68" s="226"/>
      <c r="M68" s="260"/>
      <c r="N68" s="249"/>
      <c r="O68" s="260"/>
      <c r="P68" s="184"/>
      <c r="Q68" s="260"/>
      <c r="R68" s="226"/>
      <c r="S68" s="226"/>
    </row>
    <row r="69" spans="1:19" ht="32.25" customHeight="1">
      <c r="A69" s="249">
        <v>13</v>
      </c>
      <c r="B69" s="184" t="s">
        <v>2606</v>
      </c>
      <c r="C69" s="137" t="s">
        <v>22</v>
      </c>
      <c r="D69" s="56" t="s">
        <v>926</v>
      </c>
      <c r="E69" s="184">
        <v>380</v>
      </c>
      <c r="F69" s="184" t="s">
        <v>2607</v>
      </c>
      <c r="G69" s="226" t="s">
        <v>2608</v>
      </c>
      <c r="H69" s="56" t="s">
        <v>2609</v>
      </c>
      <c r="I69" s="208">
        <v>2172890</v>
      </c>
      <c r="J69" s="210">
        <v>2080683.14</v>
      </c>
      <c r="K69" s="56" t="s">
        <v>2610</v>
      </c>
      <c r="L69" s="226" t="s">
        <v>28</v>
      </c>
      <c r="M69" s="260" t="s">
        <v>2468</v>
      </c>
      <c r="N69" s="249">
        <v>322.295867</v>
      </c>
      <c r="O69" s="226"/>
      <c r="P69" s="184">
        <v>100</v>
      </c>
      <c r="Q69" s="260" t="s">
        <v>30</v>
      </c>
      <c r="R69" s="226" t="s">
        <v>31</v>
      </c>
      <c r="S69" s="226" t="s">
        <v>2611</v>
      </c>
    </row>
    <row r="70" spans="1:19" ht="29.25" customHeight="1">
      <c r="A70" s="249"/>
      <c r="B70" s="184"/>
      <c r="C70" s="137" t="s">
        <v>33</v>
      </c>
      <c r="D70" s="56" t="s">
        <v>728</v>
      </c>
      <c r="E70" s="184"/>
      <c r="F70" s="184"/>
      <c r="G70" s="226"/>
      <c r="H70" s="226" t="s">
        <v>2612</v>
      </c>
      <c r="I70" s="210"/>
      <c r="J70" s="210"/>
      <c r="K70" s="56" t="s">
        <v>2011</v>
      </c>
      <c r="L70" s="226"/>
      <c r="M70" s="260"/>
      <c r="N70" s="249"/>
      <c r="O70" s="226"/>
      <c r="P70" s="184"/>
      <c r="Q70" s="260"/>
      <c r="R70" s="226"/>
      <c r="S70" s="226"/>
    </row>
    <row r="71" spans="1:19" ht="29.25" customHeight="1">
      <c r="A71" s="249"/>
      <c r="B71" s="184"/>
      <c r="C71" s="137" t="s">
        <v>39</v>
      </c>
      <c r="D71" s="56" t="s">
        <v>40</v>
      </c>
      <c r="E71" s="184"/>
      <c r="F71" s="184"/>
      <c r="G71" s="226"/>
      <c r="H71" s="226"/>
      <c r="I71" s="207" t="s">
        <v>2613</v>
      </c>
      <c r="J71" s="208">
        <v>1407600</v>
      </c>
      <c r="K71" s="56" t="s">
        <v>2614</v>
      </c>
      <c r="L71" s="226"/>
      <c r="M71" s="260"/>
      <c r="N71" s="249"/>
      <c r="O71" s="226"/>
      <c r="P71" s="184"/>
      <c r="Q71" s="260"/>
      <c r="R71" s="226"/>
      <c r="S71" s="226"/>
    </row>
    <row r="72" spans="1:19" ht="29.25" customHeight="1">
      <c r="A72" s="249"/>
      <c r="B72" s="184"/>
      <c r="C72" s="137" t="s">
        <v>41</v>
      </c>
      <c r="D72" s="56" t="s">
        <v>42</v>
      </c>
      <c r="E72" s="184"/>
      <c r="F72" s="184"/>
      <c r="G72" s="226"/>
      <c r="H72" s="226"/>
      <c r="I72" s="207"/>
      <c r="J72" s="208"/>
      <c r="K72" s="56" t="s">
        <v>2615</v>
      </c>
      <c r="L72" s="226"/>
      <c r="M72" s="260"/>
      <c r="N72" s="249"/>
      <c r="O72" s="226"/>
      <c r="P72" s="184"/>
      <c r="Q72" s="260"/>
      <c r="R72" s="226"/>
      <c r="S72" s="226"/>
    </row>
    <row r="73" spans="1:20" ht="29.25" customHeight="1">
      <c r="A73" s="249">
        <v>14</v>
      </c>
      <c r="B73" s="184" t="s">
        <v>2616</v>
      </c>
      <c r="C73" s="137" t="s">
        <v>22</v>
      </c>
      <c r="D73" s="56" t="s">
        <v>926</v>
      </c>
      <c r="E73" s="184">
        <v>1050</v>
      </c>
      <c r="F73" s="184" t="s">
        <v>2617</v>
      </c>
      <c r="G73" s="258" t="s">
        <v>2618</v>
      </c>
      <c r="H73" s="56" t="s">
        <v>2619</v>
      </c>
      <c r="I73" s="207">
        <v>7460525.91</v>
      </c>
      <c r="J73" s="207">
        <v>7237468.03</v>
      </c>
      <c r="K73" s="56" t="s">
        <v>2620</v>
      </c>
      <c r="L73" s="226" t="s">
        <v>28</v>
      </c>
      <c r="M73" s="260" t="s">
        <v>2468</v>
      </c>
      <c r="N73" s="249">
        <v>656.437233</v>
      </c>
      <c r="O73" s="226"/>
      <c r="P73" s="184">
        <v>198</v>
      </c>
      <c r="Q73" s="260" t="s">
        <v>30</v>
      </c>
      <c r="R73" s="226" t="s">
        <v>31</v>
      </c>
      <c r="S73" s="226" t="s">
        <v>2621</v>
      </c>
      <c r="T73" s="145"/>
    </row>
    <row r="74" spans="1:20" ht="29.25" customHeight="1">
      <c r="A74" s="249"/>
      <c r="B74" s="184"/>
      <c r="C74" s="137" t="s">
        <v>33</v>
      </c>
      <c r="D74" s="56" t="s">
        <v>2010</v>
      </c>
      <c r="E74" s="184"/>
      <c r="F74" s="184"/>
      <c r="G74" s="258"/>
      <c r="H74" s="226" t="s">
        <v>2622</v>
      </c>
      <c r="I74" s="207"/>
      <c r="J74" s="207"/>
      <c r="K74" s="56" t="s">
        <v>2623</v>
      </c>
      <c r="L74" s="226"/>
      <c r="M74" s="260"/>
      <c r="N74" s="249"/>
      <c r="O74" s="226"/>
      <c r="P74" s="184"/>
      <c r="Q74" s="260"/>
      <c r="R74" s="226"/>
      <c r="S74" s="226"/>
      <c r="T74" s="145"/>
    </row>
    <row r="75" spans="1:20" ht="29.25" customHeight="1">
      <c r="A75" s="249"/>
      <c r="B75" s="184"/>
      <c r="C75" s="137" t="s">
        <v>39</v>
      </c>
      <c r="D75" s="56" t="s">
        <v>40</v>
      </c>
      <c r="E75" s="184"/>
      <c r="F75" s="184"/>
      <c r="G75" s="258"/>
      <c r="H75" s="226"/>
      <c r="I75" s="210" t="s">
        <v>2624</v>
      </c>
      <c r="J75" s="207"/>
      <c r="K75" s="56" t="s">
        <v>2625</v>
      </c>
      <c r="L75" s="226"/>
      <c r="M75" s="260"/>
      <c r="N75" s="249"/>
      <c r="O75" s="226"/>
      <c r="P75" s="184"/>
      <c r="Q75" s="260"/>
      <c r="R75" s="226"/>
      <c r="S75" s="226"/>
      <c r="T75" s="145"/>
    </row>
    <row r="76" spans="1:20" ht="29.25" customHeight="1">
      <c r="A76" s="249"/>
      <c r="B76" s="184"/>
      <c r="C76" s="137" t="s">
        <v>41</v>
      </c>
      <c r="D76" s="56" t="s">
        <v>42</v>
      </c>
      <c r="E76" s="184"/>
      <c r="F76" s="184"/>
      <c r="G76" s="258"/>
      <c r="H76" s="226"/>
      <c r="I76" s="209"/>
      <c r="J76" s="207"/>
      <c r="K76" s="56" t="s">
        <v>2626</v>
      </c>
      <c r="L76" s="226"/>
      <c r="M76" s="260"/>
      <c r="N76" s="249"/>
      <c r="O76" s="226"/>
      <c r="P76" s="184"/>
      <c r="Q76" s="260"/>
      <c r="R76" s="226"/>
      <c r="S76" s="226"/>
      <c r="T76" s="145"/>
    </row>
    <row r="77" spans="1:20" ht="29.25" customHeight="1">
      <c r="A77" s="249">
        <v>15</v>
      </c>
      <c r="B77" s="249" t="s">
        <v>2627</v>
      </c>
      <c r="C77" s="137" t="s">
        <v>22</v>
      </c>
      <c r="D77" s="56" t="s">
        <v>926</v>
      </c>
      <c r="E77" s="184">
        <v>149.4</v>
      </c>
      <c r="F77" s="184" t="s">
        <v>2628</v>
      </c>
      <c r="G77" s="258" t="s">
        <v>2629</v>
      </c>
      <c r="H77" s="56" t="s">
        <v>2630</v>
      </c>
      <c r="I77" s="210">
        <v>1315197.79</v>
      </c>
      <c r="J77" s="209" t="s">
        <v>2631</v>
      </c>
      <c r="K77" s="56" t="s">
        <v>2632</v>
      </c>
      <c r="L77" s="226"/>
      <c r="M77" s="260" t="s">
        <v>2468</v>
      </c>
      <c r="N77" s="249">
        <v>93.138188</v>
      </c>
      <c r="O77" s="260"/>
      <c r="P77" s="184">
        <v>61</v>
      </c>
      <c r="Q77" s="260" t="s">
        <v>30</v>
      </c>
      <c r="R77" s="226" t="s">
        <v>31</v>
      </c>
      <c r="S77" s="226" t="s">
        <v>2633</v>
      </c>
      <c r="T77" s="145"/>
    </row>
    <row r="78" spans="1:20" ht="36" customHeight="1">
      <c r="A78" s="249"/>
      <c r="B78" s="249"/>
      <c r="C78" s="137" t="s">
        <v>33</v>
      </c>
      <c r="D78" s="56" t="s">
        <v>2634</v>
      </c>
      <c r="E78" s="184"/>
      <c r="F78" s="184"/>
      <c r="G78" s="258"/>
      <c r="H78" s="226" t="s">
        <v>2635</v>
      </c>
      <c r="I78" s="209"/>
      <c r="J78" s="209"/>
      <c r="K78" s="56" t="s">
        <v>2517</v>
      </c>
      <c r="L78" s="226"/>
      <c r="M78" s="260"/>
      <c r="N78" s="249"/>
      <c r="O78" s="260"/>
      <c r="P78" s="184"/>
      <c r="Q78" s="260"/>
      <c r="R78" s="226"/>
      <c r="S78" s="226"/>
      <c r="T78" s="145"/>
    </row>
    <row r="79" spans="1:20" ht="29.25" customHeight="1">
      <c r="A79" s="249"/>
      <c r="B79" s="249"/>
      <c r="C79" s="137" t="s">
        <v>39</v>
      </c>
      <c r="D79" s="56" t="s">
        <v>40</v>
      </c>
      <c r="E79" s="184"/>
      <c r="F79" s="184"/>
      <c r="G79" s="258"/>
      <c r="H79" s="226"/>
      <c r="I79" s="210" t="s">
        <v>4327</v>
      </c>
      <c r="J79" s="209"/>
      <c r="K79" s="56" t="s">
        <v>2637</v>
      </c>
      <c r="L79" s="226"/>
      <c r="M79" s="260"/>
      <c r="N79" s="249"/>
      <c r="O79" s="260"/>
      <c r="P79" s="184"/>
      <c r="Q79" s="260"/>
      <c r="R79" s="226"/>
      <c r="S79" s="226"/>
      <c r="T79" s="145"/>
    </row>
    <row r="80" spans="1:20" ht="29.25" customHeight="1">
      <c r="A80" s="249"/>
      <c r="B80" s="249"/>
      <c r="C80" s="137" t="s">
        <v>41</v>
      </c>
      <c r="D80" s="56" t="s">
        <v>42</v>
      </c>
      <c r="E80" s="184"/>
      <c r="F80" s="184"/>
      <c r="G80" s="258"/>
      <c r="H80" s="226"/>
      <c r="I80" s="209"/>
      <c r="J80" s="209"/>
      <c r="K80" s="56" t="s">
        <v>2638</v>
      </c>
      <c r="L80" s="226"/>
      <c r="M80" s="260"/>
      <c r="N80" s="249"/>
      <c r="O80" s="260"/>
      <c r="P80" s="184"/>
      <c r="Q80" s="260"/>
      <c r="R80" s="226"/>
      <c r="S80" s="226"/>
      <c r="T80" s="145"/>
    </row>
    <row r="81" spans="1:20" ht="29.25" customHeight="1">
      <c r="A81" s="249">
        <v>16</v>
      </c>
      <c r="B81" s="184" t="s">
        <v>2639</v>
      </c>
      <c r="C81" s="137" t="s">
        <v>22</v>
      </c>
      <c r="D81" s="56" t="s">
        <v>926</v>
      </c>
      <c r="E81" s="184">
        <v>380</v>
      </c>
      <c r="F81" s="184" t="s">
        <v>2640</v>
      </c>
      <c r="G81" s="226" t="s">
        <v>2641</v>
      </c>
      <c r="H81" s="56" t="s">
        <v>2619</v>
      </c>
      <c r="I81" s="207">
        <v>2100488</v>
      </c>
      <c r="J81" s="209">
        <v>2015982.38</v>
      </c>
      <c r="K81" s="56" t="s">
        <v>2642</v>
      </c>
      <c r="L81" s="226" t="s">
        <v>28</v>
      </c>
      <c r="M81" s="260" t="s">
        <v>2468</v>
      </c>
      <c r="N81" s="267">
        <v>194.4145966</v>
      </c>
      <c r="O81" s="226"/>
      <c r="P81" s="184">
        <v>150</v>
      </c>
      <c r="Q81" s="260" t="s">
        <v>30</v>
      </c>
      <c r="R81" s="226" t="s">
        <v>31</v>
      </c>
      <c r="S81" s="226" t="s">
        <v>2643</v>
      </c>
      <c r="T81" s="145"/>
    </row>
    <row r="82" spans="1:20" ht="29.25" customHeight="1">
      <c r="A82" s="249"/>
      <c r="B82" s="184"/>
      <c r="C82" s="137" t="s">
        <v>33</v>
      </c>
      <c r="D82" s="56" t="s">
        <v>2644</v>
      </c>
      <c r="E82" s="184"/>
      <c r="F82" s="184"/>
      <c r="G82" s="226"/>
      <c r="H82" s="226" t="s">
        <v>2645</v>
      </c>
      <c r="I82" s="207"/>
      <c r="J82" s="209"/>
      <c r="K82" s="56" t="s">
        <v>2646</v>
      </c>
      <c r="L82" s="226"/>
      <c r="M82" s="260"/>
      <c r="N82" s="267"/>
      <c r="O82" s="226"/>
      <c r="P82" s="184"/>
      <c r="Q82" s="260"/>
      <c r="R82" s="226"/>
      <c r="S82" s="226"/>
      <c r="T82" s="145"/>
    </row>
    <row r="83" spans="1:20" ht="29.25" customHeight="1">
      <c r="A83" s="249"/>
      <c r="B83" s="184"/>
      <c r="C83" s="137" t="s">
        <v>39</v>
      </c>
      <c r="D83" s="56" t="s">
        <v>40</v>
      </c>
      <c r="E83" s="184"/>
      <c r="F83" s="184"/>
      <c r="G83" s="226"/>
      <c r="H83" s="226"/>
      <c r="I83" s="210" t="s">
        <v>4328</v>
      </c>
      <c r="J83" s="209"/>
      <c r="K83" s="56" t="s">
        <v>2647</v>
      </c>
      <c r="L83" s="226"/>
      <c r="M83" s="260"/>
      <c r="N83" s="267"/>
      <c r="O83" s="226"/>
      <c r="P83" s="184"/>
      <c r="Q83" s="260"/>
      <c r="R83" s="226"/>
      <c r="S83" s="226"/>
      <c r="T83" s="145"/>
    </row>
    <row r="84" spans="1:20" ht="29.25" customHeight="1">
      <c r="A84" s="249"/>
      <c r="B84" s="184"/>
      <c r="C84" s="137" t="s">
        <v>41</v>
      </c>
      <c r="D84" s="56" t="s">
        <v>42</v>
      </c>
      <c r="E84" s="184"/>
      <c r="F84" s="184"/>
      <c r="G84" s="226"/>
      <c r="H84" s="226"/>
      <c r="I84" s="209"/>
      <c r="J84" s="209"/>
      <c r="K84" s="56" t="s">
        <v>2648</v>
      </c>
      <c r="L84" s="226"/>
      <c r="M84" s="260"/>
      <c r="N84" s="267"/>
      <c r="O84" s="226"/>
      <c r="P84" s="184"/>
      <c r="Q84" s="260"/>
      <c r="R84" s="226"/>
      <c r="S84" s="226"/>
      <c r="T84" s="145"/>
    </row>
    <row r="85" spans="1:20" ht="29.25" customHeight="1">
      <c r="A85" s="249">
        <v>17</v>
      </c>
      <c r="B85" s="226" t="s">
        <v>2649</v>
      </c>
      <c r="C85" s="56" t="s">
        <v>22</v>
      </c>
      <c r="D85" s="56" t="s">
        <v>926</v>
      </c>
      <c r="E85" s="184">
        <v>196</v>
      </c>
      <c r="F85" s="226" t="s">
        <v>2650</v>
      </c>
      <c r="G85" s="226" t="s">
        <v>2651</v>
      </c>
      <c r="H85" s="56" t="s">
        <v>2652</v>
      </c>
      <c r="I85" s="207">
        <v>1336447</v>
      </c>
      <c r="J85" s="209">
        <v>1297565.43</v>
      </c>
      <c r="K85" s="56" t="s">
        <v>2401</v>
      </c>
      <c r="L85" s="226" t="s">
        <v>28</v>
      </c>
      <c r="M85" s="226" t="s">
        <v>2468</v>
      </c>
      <c r="N85" s="184">
        <v>84.03</v>
      </c>
      <c r="O85" s="226"/>
      <c r="P85" s="184">
        <v>75</v>
      </c>
      <c r="Q85" s="260" t="s">
        <v>30</v>
      </c>
      <c r="R85" s="226" t="s">
        <v>31</v>
      </c>
      <c r="S85" s="226" t="s">
        <v>2653</v>
      </c>
      <c r="T85" s="145"/>
    </row>
    <row r="86" spans="1:20" ht="29.25" customHeight="1">
      <c r="A86" s="249"/>
      <c r="B86" s="226"/>
      <c r="C86" s="56" t="s">
        <v>33</v>
      </c>
      <c r="D86" s="56" t="s">
        <v>2654</v>
      </c>
      <c r="E86" s="184"/>
      <c r="F86" s="226"/>
      <c r="G86" s="226"/>
      <c r="H86" s="226" t="s">
        <v>2655</v>
      </c>
      <c r="I86" s="207"/>
      <c r="J86" s="209"/>
      <c r="K86" s="56" t="s">
        <v>2646</v>
      </c>
      <c r="L86" s="226"/>
      <c r="M86" s="226"/>
      <c r="N86" s="184"/>
      <c r="O86" s="226"/>
      <c r="P86" s="184"/>
      <c r="Q86" s="260"/>
      <c r="R86" s="226"/>
      <c r="S86" s="226"/>
      <c r="T86" s="145"/>
    </row>
    <row r="87" spans="1:20" ht="29.25" customHeight="1">
      <c r="A87" s="249"/>
      <c r="B87" s="226"/>
      <c r="C87" s="56" t="s">
        <v>39</v>
      </c>
      <c r="D87" s="56" t="s">
        <v>2349</v>
      </c>
      <c r="E87" s="184"/>
      <c r="F87" s="226"/>
      <c r="G87" s="226"/>
      <c r="H87" s="226"/>
      <c r="I87" s="210" t="s">
        <v>2636</v>
      </c>
      <c r="J87" s="209"/>
      <c r="K87" s="56" t="s">
        <v>2656</v>
      </c>
      <c r="L87" s="226"/>
      <c r="M87" s="226"/>
      <c r="N87" s="184"/>
      <c r="O87" s="226"/>
      <c r="P87" s="184"/>
      <c r="Q87" s="260"/>
      <c r="R87" s="226"/>
      <c r="S87" s="226"/>
      <c r="T87" s="145"/>
    </row>
    <row r="88" spans="1:20" ht="29.25" customHeight="1">
      <c r="A88" s="249"/>
      <c r="B88" s="226"/>
      <c r="C88" s="56" t="s">
        <v>41</v>
      </c>
      <c r="D88" s="56" t="s">
        <v>42</v>
      </c>
      <c r="E88" s="184"/>
      <c r="F88" s="226"/>
      <c r="G88" s="226"/>
      <c r="H88" s="226"/>
      <c r="I88" s="209"/>
      <c r="J88" s="209"/>
      <c r="K88" s="56" t="s">
        <v>2657</v>
      </c>
      <c r="L88" s="226"/>
      <c r="M88" s="226"/>
      <c r="N88" s="184"/>
      <c r="O88" s="226"/>
      <c r="P88" s="184"/>
      <c r="Q88" s="260"/>
      <c r="R88" s="226"/>
      <c r="S88" s="226"/>
      <c r="T88" s="145"/>
    </row>
    <row r="89" spans="1:20" ht="29.25" customHeight="1">
      <c r="A89" s="184">
        <v>18</v>
      </c>
      <c r="B89" s="184" t="s">
        <v>2658</v>
      </c>
      <c r="C89" s="137" t="s">
        <v>22</v>
      </c>
      <c r="D89" s="56" t="s">
        <v>1728</v>
      </c>
      <c r="E89" s="184">
        <v>80</v>
      </c>
      <c r="F89" s="184" t="s">
        <v>2659</v>
      </c>
      <c r="G89" s="258" t="s">
        <v>2660</v>
      </c>
      <c r="H89" s="56" t="s">
        <v>2661</v>
      </c>
      <c r="I89" s="208">
        <v>627030.01</v>
      </c>
      <c r="J89" s="209">
        <v>608428.12</v>
      </c>
      <c r="K89" s="56" t="s">
        <v>2662</v>
      </c>
      <c r="L89" s="184" t="s">
        <v>28</v>
      </c>
      <c r="M89" s="226" t="s">
        <v>2468</v>
      </c>
      <c r="N89" s="184">
        <v>51.71</v>
      </c>
      <c r="O89" s="226"/>
      <c r="P89" s="184">
        <v>70</v>
      </c>
      <c r="Q89" s="260" t="s">
        <v>30</v>
      </c>
      <c r="R89" s="226" t="s">
        <v>31</v>
      </c>
      <c r="S89" s="271" t="s">
        <v>2663</v>
      </c>
      <c r="T89" s="145"/>
    </row>
    <row r="90" spans="1:20" ht="29.25" customHeight="1">
      <c r="A90" s="184"/>
      <c r="B90" s="184"/>
      <c r="C90" s="137" t="s">
        <v>33</v>
      </c>
      <c r="D90" s="56" t="s">
        <v>2664</v>
      </c>
      <c r="E90" s="184"/>
      <c r="F90" s="184"/>
      <c r="G90" s="258"/>
      <c r="H90" s="226" t="s">
        <v>2665</v>
      </c>
      <c r="I90" s="210"/>
      <c r="J90" s="209"/>
      <c r="K90" s="56" t="s">
        <v>2666</v>
      </c>
      <c r="L90" s="184"/>
      <c r="M90" s="226"/>
      <c r="N90" s="184"/>
      <c r="O90" s="226"/>
      <c r="P90" s="184"/>
      <c r="Q90" s="260"/>
      <c r="R90" s="226"/>
      <c r="S90" s="271"/>
      <c r="T90" s="145"/>
    </row>
    <row r="91" spans="1:20" ht="29.25" customHeight="1">
      <c r="A91" s="184"/>
      <c r="B91" s="184"/>
      <c r="C91" s="137" t="s">
        <v>39</v>
      </c>
      <c r="D91" s="56" t="s">
        <v>2231</v>
      </c>
      <c r="E91" s="184"/>
      <c r="F91" s="184"/>
      <c r="G91" s="258"/>
      <c r="H91" s="226"/>
      <c r="I91" s="207" t="s">
        <v>2667</v>
      </c>
      <c r="J91" s="209"/>
      <c r="K91" s="56" t="s">
        <v>2668</v>
      </c>
      <c r="L91" s="184"/>
      <c r="M91" s="226"/>
      <c r="N91" s="184"/>
      <c r="O91" s="226"/>
      <c r="P91" s="184"/>
      <c r="Q91" s="260"/>
      <c r="R91" s="226"/>
      <c r="S91" s="271"/>
      <c r="T91" s="145"/>
    </row>
    <row r="92" spans="1:20" ht="29.25" customHeight="1">
      <c r="A92" s="184"/>
      <c r="B92" s="184"/>
      <c r="C92" s="137" t="s">
        <v>41</v>
      </c>
      <c r="D92" s="56" t="s">
        <v>42</v>
      </c>
      <c r="E92" s="184"/>
      <c r="F92" s="184"/>
      <c r="G92" s="258"/>
      <c r="H92" s="226"/>
      <c r="I92" s="207"/>
      <c r="J92" s="209"/>
      <c r="K92" s="141" t="s">
        <v>2669</v>
      </c>
      <c r="L92" s="184"/>
      <c r="M92" s="226"/>
      <c r="N92" s="184"/>
      <c r="O92" s="226"/>
      <c r="P92" s="184"/>
      <c r="Q92" s="260"/>
      <c r="R92" s="226"/>
      <c r="S92" s="271"/>
      <c r="T92" s="145"/>
    </row>
    <row r="93" spans="1:19" ht="372" customHeight="1">
      <c r="A93" s="184">
        <v>19</v>
      </c>
      <c r="B93" s="184" t="s">
        <v>2670</v>
      </c>
      <c r="C93" s="137" t="s">
        <v>22</v>
      </c>
      <c r="D93" s="56" t="s">
        <v>926</v>
      </c>
      <c r="E93" s="184">
        <v>746</v>
      </c>
      <c r="F93" s="184" t="s">
        <v>2308</v>
      </c>
      <c r="G93" s="226" t="s">
        <v>2671</v>
      </c>
      <c r="H93" s="56" t="s">
        <v>2672</v>
      </c>
      <c r="I93" s="209" t="s">
        <v>2673</v>
      </c>
      <c r="J93" s="209">
        <v>4592461.97</v>
      </c>
      <c r="K93" s="56" t="s">
        <v>2346</v>
      </c>
      <c r="L93" s="184" t="s">
        <v>28</v>
      </c>
      <c r="M93" s="260" t="s">
        <v>2468</v>
      </c>
      <c r="N93" s="249">
        <v>445.874195</v>
      </c>
      <c r="O93" s="260"/>
      <c r="P93" s="184">
        <v>186</v>
      </c>
      <c r="Q93" s="260" t="s">
        <v>30</v>
      </c>
      <c r="R93" s="184" t="s">
        <v>31</v>
      </c>
      <c r="S93" s="226" t="s">
        <v>2674</v>
      </c>
    </row>
    <row r="94" spans="1:19" ht="24" customHeight="1">
      <c r="A94" s="184"/>
      <c r="B94" s="184"/>
      <c r="C94" s="137" t="s">
        <v>33</v>
      </c>
      <c r="D94" s="56" t="s">
        <v>291</v>
      </c>
      <c r="E94" s="184"/>
      <c r="F94" s="184"/>
      <c r="G94" s="226"/>
      <c r="H94" s="226" t="s">
        <v>2675</v>
      </c>
      <c r="I94" s="209"/>
      <c r="J94" s="209"/>
      <c r="K94" s="56" t="s">
        <v>2348</v>
      </c>
      <c r="L94" s="184"/>
      <c r="M94" s="260"/>
      <c r="N94" s="249"/>
      <c r="O94" s="260"/>
      <c r="P94" s="184"/>
      <c r="Q94" s="260"/>
      <c r="R94" s="184"/>
      <c r="S94" s="226"/>
    </row>
    <row r="95" spans="1:19" ht="24" customHeight="1">
      <c r="A95" s="184"/>
      <c r="B95" s="184"/>
      <c r="C95" s="137" t="s">
        <v>39</v>
      </c>
      <c r="D95" s="56" t="s">
        <v>2349</v>
      </c>
      <c r="E95" s="184"/>
      <c r="F95" s="184"/>
      <c r="G95" s="226"/>
      <c r="H95" s="226"/>
      <c r="I95" s="209"/>
      <c r="J95" s="209"/>
      <c r="K95" s="56" t="s">
        <v>2676</v>
      </c>
      <c r="L95" s="184"/>
      <c r="M95" s="260"/>
      <c r="N95" s="249"/>
      <c r="O95" s="260"/>
      <c r="P95" s="184"/>
      <c r="Q95" s="260"/>
      <c r="R95" s="184"/>
      <c r="S95" s="226"/>
    </row>
    <row r="96" spans="1:19" ht="24" customHeight="1">
      <c r="A96" s="184"/>
      <c r="B96" s="184"/>
      <c r="C96" s="137" t="s">
        <v>41</v>
      </c>
      <c r="D96" s="56" t="s">
        <v>42</v>
      </c>
      <c r="E96" s="184"/>
      <c r="F96" s="184"/>
      <c r="G96" s="226"/>
      <c r="H96" s="226"/>
      <c r="I96" s="209"/>
      <c r="J96" s="209"/>
      <c r="K96" s="56" t="s">
        <v>2352</v>
      </c>
      <c r="L96" s="184"/>
      <c r="M96" s="260"/>
      <c r="N96" s="249"/>
      <c r="O96" s="260"/>
      <c r="P96" s="184"/>
      <c r="Q96" s="260"/>
      <c r="R96" s="184"/>
      <c r="S96" s="226"/>
    </row>
    <row r="97" spans="1:19" ht="51" customHeight="1">
      <c r="A97" s="184">
        <v>20</v>
      </c>
      <c r="B97" s="184" t="s">
        <v>2677</v>
      </c>
      <c r="C97" s="137" t="s">
        <v>22</v>
      </c>
      <c r="D97" s="56" t="s">
        <v>926</v>
      </c>
      <c r="E97" s="184">
        <v>1259.05</v>
      </c>
      <c r="F97" s="184" t="s">
        <v>2678</v>
      </c>
      <c r="G97" s="258" t="s">
        <v>2679</v>
      </c>
      <c r="H97" s="56" t="s">
        <v>2598</v>
      </c>
      <c r="I97" s="207">
        <v>8115119.89</v>
      </c>
      <c r="J97" s="209">
        <v>7895512.21</v>
      </c>
      <c r="K97" s="56" t="s">
        <v>2620</v>
      </c>
      <c r="L97" s="184" t="s">
        <v>28</v>
      </c>
      <c r="M97" s="260" t="s">
        <v>950</v>
      </c>
      <c r="N97" s="249">
        <v>831.274711</v>
      </c>
      <c r="O97" s="260"/>
      <c r="P97" s="184">
        <v>183</v>
      </c>
      <c r="Q97" s="226" t="s">
        <v>30</v>
      </c>
      <c r="R97" s="184" t="s">
        <v>31</v>
      </c>
      <c r="S97" s="226" t="s">
        <v>2674</v>
      </c>
    </row>
    <row r="98" spans="1:19" ht="51" customHeight="1">
      <c r="A98" s="184"/>
      <c r="B98" s="184"/>
      <c r="C98" s="137" t="s">
        <v>33</v>
      </c>
      <c r="D98" s="56" t="s">
        <v>1545</v>
      </c>
      <c r="E98" s="184"/>
      <c r="F98" s="184"/>
      <c r="G98" s="258"/>
      <c r="H98" s="226" t="s">
        <v>2680</v>
      </c>
      <c r="I98" s="207"/>
      <c r="J98" s="209"/>
      <c r="K98" s="56" t="s">
        <v>2681</v>
      </c>
      <c r="L98" s="184"/>
      <c r="M98" s="260"/>
      <c r="N98" s="249"/>
      <c r="O98" s="260"/>
      <c r="P98" s="184"/>
      <c r="Q98" s="226"/>
      <c r="R98" s="184"/>
      <c r="S98" s="226"/>
    </row>
    <row r="99" spans="1:19" ht="51" customHeight="1">
      <c r="A99" s="184"/>
      <c r="B99" s="184"/>
      <c r="C99" s="137" t="s">
        <v>39</v>
      </c>
      <c r="D99" s="56" t="s">
        <v>40</v>
      </c>
      <c r="E99" s="184"/>
      <c r="F99" s="184"/>
      <c r="G99" s="258"/>
      <c r="H99" s="226"/>
      <c r="I99" s="210" t="s">
        <v>2682</v>
      </c>
      <c r="J99" s="261">
        <v>1090500</v>
      </c>
      <c r="K99" s="56" t="s">
        <v>2683</v>
      </c>
      <c r="L99" s="184"/>
      <c r="M99" s="260"/>
      <c r="N99" s="249"/>
      <c r="O99" s="260"/>
      <c r="P99" s="184"/>
      <c r="Q99" s="226"/>
      <c r="R99" s="184"/>
      <c r="S99" s="226"/>
    </row>
    <row r="100" spans="1:19" ht="51" customHeight="1">
      <c r="A100" s="184"/>
      <c r="B100" s="184"/>
      <c r="C100" s="137" t="s">
        <v>41</v>
      </c>
      <c r="D100" s="56" t="s">
        <v>42</v>
      </c>
      <c r="E100" s="184"/>
      <c r="F100" s="184"/>
      <c r="G100" s="258"/>
      <c r="H100" s="226"/>
      <c r="I100" s="209"/>
      <c r="J100" s="261"/>
      <c r="K100" s="56" t="s">
        <v>2684</v>
      </c>
      <c r="L100" s="184"/>
      <c r="M100" s="260"/>
      <c r="N100" s="249"/>
      <c r="O100" s="260"/>
      <c r="P100" s="184"/>
      <c r="Q100" s="226"/>
      <c r="R100" s="184"/>
      <c r="S100" s="226"/>
    </row>
    <row r="101" spans="1:19" ht="40.5" customHeight="1">
      <c r="A101" s="201">
        <v>20</v>
      </c>
      <c r="B101" s="202" t="s">
        <v>2690</v>
      </c>
      <c r="C101" s="24" t="s">
        <v>22</v>
      </c>
      <c r="D101" s="24" t="s">
        <v>926</v>
      </c>
      <c r="E101" s="201">
        <v>165.85</v>
      </c>
      <c r="F101" s="202" t="s">
        <v>2691</v>
      </c>
      <c r="G101" s="202" t="s">
        <v>2692</v>
      </c>
      <c r="H101" s="24" t="s">
        <v>2693</v>
      </c>
      <c r="I101" s="207">
        <v>655303</v>
      </c>
      <c r="J101" s="207">
        <v>630181.44</v>
      </c>
      <c r="K101" s="24" t="s">
        <v>2260</v>
      </c>
      <c r="L101" s="202" t="s">
        <v>28</v>
      </c>
      <c r="M101" s="237" t="s">
        <v>2468</v>
      </c>
      <c r="N101" s="201">
        <v>16.5</v>
      </c>
      <c r="O101" s="269"/>
      <c r="P101" s="201">
        <v>90</v>
      </c>
      <c r="Q101" s="202" t="s">
        <v>30</v>
      </c>
      <c r="R101" s="202" t="s">
        <v>31</v>
      </c>
      <c r="S101" s="202" t="s">
        <v>2694</v>
      </c>
    </row>
    <row r="102" spans="1:19" ht="40.5" customHeight="1">
      <c r="A102" s="201"/>
      <c r="B102" s="202"/>
      <c r="C102" s="24" t="s">
        <v>33</v>
      </c>
      <c r="D102" s="24" t="s">
        <v>2695</v>
      </c>
      <c r="E102" s="201"/>
      <c r="F102" s="202"/>
      <c r="G102" s="202"/>
      <c r="H102" s="202" t="s">
        <v>2696</v>
      </c>
      <c r="I102" s="207"/>
      <c r="J102" s="207"/>
      <c r="K102" s="24" t="s">
        <v>2697</v>
      </c>
      <c r="L102" s="202"/>
      <c r="M102" s="237"/>
      <c r="N102" s="201"/>
      <c r="O102" s="269"/>
      <c r="P102" s="201"/>
      <c r="Q102" s="202"/>
      <c r="R102" s="202"/>
      <c r="S102" s="202"/>
    </row>
    <row r="103" spans="1:19" ht="40.5" customHeight="1">
      <c r="A103" s="201"/>
      <c r="B103" s="202"/>
      <c r="C103" s="24" t="s">
        <v>39</v>
      </c>
      <c r="D103" s="24" t="s">
        <v>40</v>
      </c>
      <c r="E103" s="201"/>
      <c r="F103" s="202"/>
      <c r="G103" s="202"/>
      <c r="H103" s="202"/>
      <c r="I103" s="210" t="s">
        <v>2698</v>
      </c>
      <c r="J103" s="207"/>
      <c r="K103" s="24" t="s">
        <v>2265</v>
      </c>
      <c r="L103" s="202"/>
      <c r="M103" s="237"/>
      <c r="N103" s="201"/>
      <c r="O103" s="269"/>
      <c r="P103" s="201"/>
      <c r="Q103" s="202"/>
      <c r="R103" s="202"/>
      <c r="S103" s="202"/>
    </row>
    <row r="104" spans="1:19" ht="40.5" customHeight="1">
      <c r="A104" s="201"/>
      <c r="B104" s="202"/>
      <c r="C104" s="24" t="s">
        <v>41</v>
      </c>
      <c r="D104" s="24" t="s">
        <v>42</v>
      </c>
      <c r="E104" s="201"/>
      <c r="F104" s="202"/>
      <c r="G104" s="202"/>
      <c r="H104" s="202"/>
      <c r="I104" s="209"/>
      <c r="J104" s="207"/>
      <c r="K104" s="24" t="s">
        <v>925</v>
      </c>
      <c r="L104" s="202"/>
      <c r="M104" s="237"/>
      <c r="N104" s="201"/>
      <c r="O104" s="269"/>
      <c r="P104" s="201"/>
      <c r="Q104" s="202"/>
      <c r="R104" s="202"/>
      <c r="S104" s="202"/>
    </row>
    <row r="105" spans="1:19" ht="33.75" customHeight="1">
      <c r="A105" s="184">
        <v>21</v>
      </c>
      <c r="B105" s="184" t="s">
        <v>2699</v>
      </c>
      <c r="C105" s="137" t="s">
        <v>22</v>
      </c>
      <c r="D105" s="56" t="s">
        <v>926</v>
      </c>
      <c r="E105" s="184">
        <v>350</v>
      </c>
      <c r="F105" s="184" t="s">
        <v>2700</v>
      </c>
      <c r="G105" s="258" t="s">
        <v>2701</v>
      </c>
      <c r="H105" s="56" t="s">
        <v>2661</v>
      </c>
      <c r="I105" s="207">
        <v>1253645.52</v>
      </c>
      <c r="J105" s="209">
        <v>1204929</v>
      </c>
      <c r="K105" s="56" t="s">
        <v>2587</v>
      </c>
      <c r="L105" s="184" t="s">
        <v>28</v>
      </c>
      <c r="M105" s="260" t="s">
        <v>2468</v>
      </c>
      <c r="N105" s="249">
        <v>161.823988</v>
      </c>
      <c r="O105" s="260"/>
      <c r="P105" s="184">
        <v>184</v>
      </c>
      <c r="Q105" s="226" t="s">
        <v>30</v>
      </c>
      <c r="R105" s="184" t="s">
        <v>31</v>
      </c>
      <c r="S105" s="226" t="s">
        <v>2702</v>
      </c>
    </row>
    <row r="106" spans="1:19" ht="33.75" customHeight="1">
      <c r="A106" s="184"/>
      <c r="B106" s="184"/>
      <c r="C106" s="137" t="s">
        <v>33</v>
      </c>
      <c r="D106" s="56" t="s">
        <v>2703</v>
      </c>
      <c r="E106" s="184"/>
      <c r="F106" s="184"/>
      <c r="G106" s="258"/>
      <c r="H106" s="226" t="s">
        <v>2704</v>
      </c>
      <c r="I106" s="207"/>
      <c r="J106" s="209"/>
      <c r="K106" s="56" t="s">
        <v>2591</v>
      </c>
      <c r="L106" s="184"/>
      <c r="M106" s="260"/>
      <c r="N106" s="249"/>
      <c r="O106" s="260"/>
      <c r="P106" s="184"/>
      <c r="Q106" s="226"/>
      <c r="R106" s="184"/>
      <c r="S106" s="226"/>
    </row>
    <row r="107" spans="1:19" ht="33.75" customHeight="1">
      <c r="A107" s="184"/>
      <c r="B107" s="184"/>
      <c r="C107" s="137" t="s">
        <v>39</v>
      </c>
      <c r="D107" s="56" t="s">
        <v>40</v>
      </c>
      <c r="E107" s="184"/>
      <c r="F107" s="184"/>
      <c r="G107" s="258"/>
      <c r="H107" s="226"/>
      <c r="I107" s="207" t="s">
        <v>2705</v>
      </c>
      <c r="J107" s="209"/>
      <c r="K107" s="56" t="s">
        <v>2593</v>
      </c>
      <c r="L107" s="184"/>
      <c r="M107" s="260"/>
      <c r="N107" s="249"/>
      <c r="O107" s="260"/>
      <c r="P107" s="184"/>
      <c r="Q107" s="226"/>
      <c r="R107" s="184"/>
      <c r="S107" s="226"/>
    </row>
    <row r="108" spans="1:19" ht="33.75" customHeight="1">
      <c r="A108" s="184"/>
      <c r="B108" s="184"/>
      <c r="C108" s="137" t="s">
        <v>41</v>
      </c>
      <c r="D108" s="56" t="s">
        <v>42</v>
      </c>
      <c r="E108" s="184"/>
      <c r="F108" s="184"/>
      <c r="G108" s="258"/>
      <c r="H108" s="226"/>
      <c r="I108" s="207"/>
      <c r="J108" s="209"/>
      <c r="K108" s="56" t="s">
        <v>2706</v>
      </c>
      <c r="L108" s="184"/>
      <c r="M108" s="260"/>
      <c r="N108" s="249"/>
      <c r="O108" s="260"/>
      <c r="P108" s="184"/>
      <c r="Q108" s="226"/>
      <c r="R108" s="184"/>
      <c r="S108" s="226"/>
    </row>
    <row r="109" spans="1:19" ht="33.75" customHeight="1">
      <c r="A109" s="247" t="s">
        <v>2209</v>
      </c>
      <c r="B109" s="247"/>
      <c r="C109" s="247"/>
      <c r="D109" s="247"/>
      <c r="E109" s="56">
        <v>5463.32</v>
      </c>
      <c r="F109" s="137"/>
      <c r="G109" s="56"/>
      <c r="H109" s="56"/>
      <c r="I109" s="143"/>
      <c r="J109" s="56">
        <v>12741733.55</v>
      </c>
      <c r="K109" s="142"/>
      <c r="L109" s="142"/>
      <c r="M109" s="142"/>
      <c r="N109" s="56">
        <v>851.828</v>
      </c>
      <c r="O109" s="56"/>
      <c r="P109" s="56"/>
      <c r="Q109" s="56"/>
      <c r="R109" s="56"/>
      <c r="S109" s="56"/>
    </row>
    <row r="110" spans="1:19" ht="33" customHeight="1">
      <c r="A110" s="202" t="s">
        <v>1921</v>
      </c>
      <c r="B110" s="202"/>
      <c r="C110" s="202"/>
      <c r="D110" s="202"/>
      <c r="E110" s="142">
        <v>31239.8</v>
      </c>
      <c r="F110" s="137"/>
      <c r="G110" s="56"/>
      <c r="H110" s="56"/>
      <c r="I110" s="143"/>
      <c r="J110" s="142">
        <v>55186249.77</v>
      </c>
      <c r="K110" s="142"/>
      <c r="L110" s="142"/>
      <c r="M110" s="142"/>
      <c r="N110" s="142">
        <v>3753.757006</v>
      </c>
      <c r="O110" s="56"/>
      <c r="P110" s="56"/>
      <c r="Q110" s="56"/>
      <c r="R110" s="56"/>
      <c r="S110" s="56"/>
    </row>
    <row r="111" spans="1:19" ht="29.25" customHeight="1">
      <c r="A111" s="1"/>
      <c r="B111" s="2"/>
      <c r="C111" s="2"/>
      <c r="D111" s="1"/>
      <c r="E111" s="1"/>
      <c r="F111" s="2"/>
      <c r="G111" s="1"/>
      <c r="H111" s="1"/>
      <c r="I111" s="1"/>
      <c r="J111" s="1"/>
      <c r="K111" s="1"/>
      <c r="L111" s="1"/>
      <c r="M111" s="203" t="s">
        <v>1922</v>
      </c>
      <c r="N111" s="203"/>
      <c r="O111" s="144"/>
      <c r="P111" s="203" t="s">
        <v>1923</v>
      </c>
      <c r="Q111" s="203"/>
      <c r="R111" s="203"/>
      <c r="S111" s="1"/>
    </row>
    <row r="112" spans="1:19" ht="30" customHeight="1">
      <c r="A112" s="248"/>
      <c r="B112" s="248"/>
      <c r="C112" s="248"/>
      <c r="D112" s="248"/>
      <c r="E112" s="248"/>
      <c r="F112" s="248"/>
      <c r="G112" s="248"/>
      <c r="H112" s="248"/>
      <c r="I112" s="248"/>
      <c r="J112" s="248"/>
      <c r="K112" s="248"/>
      <c r="L112" s="248"/>
      <c r="M112" s="248"/>
      <c r="N112" s="248"/>
      <c r="O112" s="248"/>
      <c r="P112" s="248"/>
      <c r="Q112" s="248"/>
      <c r="R112" s="248"/>
      <c r="S112" s="248"/>
    </row>
    <row r="113" spans="1:19" ht="24" customHeight="1">
      <c r="A113" s="250" t="s">
        <v>2209</v>
      </c>
      <c r="B113" s="251"/>
      <c r="C113" s="251"/>
      <c r="D113" s="252"/>
      <c r="E113" s="36">
        <f>SUM(E73:E88)</f>
        <v>1775.4</v>
      </c>
      <c r="F113" s="37"/>
      <c r="G113" s="36"/>
      <c r="H113" s="36"/>
      <c r="I113" s="57"/>
      <c r="J113" s="36">
        <f>SUM(J73:J88)</f>
        <v>10551015.84</v>
      </c>
      <c r="K113" s="38"/>
      <c r="L113" s="38"/>
      <c r="M113" s="38"/>
      <c r="N113" s="36">
        <f>SUM(N73:N88)</f>
        <v>1028.0200176</v>
      </c>
      <c r="O113" s="36"/>
      <c r="P113" s="36"/>
      <c r="Q113" s="36"/>
      <c r="R113" s="36"/>
      <c r="S113" s="36"/>
    </row>
    <row r="114" spans="1:19" ht="23.25" customHeight="1">
      <c r="A114" s="188" t="s">
        <v>1921</v>
      </c>
      <c r="B114" s="165"/>
      <c r="C114" s="165"/>
      <c r="D114" s="188"/>
      <c r="E114" s="38">
        <f>E59+E113</f>
        <v>1775.4</v>
      </c>
      <c r="F114" s="37"/>
      <c r="G114" s="36"/>
      <c r="H114" s="36"/>
      <c r="I114" s="57"/>
      <c r="J114" s="38">
        <f>J59+J113</f>
        <v>10551015.84</v>
      </c>
      <c r="K114" s="38"/>
      <c r="L114" s="38"/>
      <c r="M114" s="38"/>
      <c r="N114" s="38">
        <f>N59+N113</f>
        <v>1028.0200176</v>
      </c>
      <c r="O114" s="36"/>
      <c r="P114" s="36"/>
      <c r="Q114" s="36"/>
      <c r="R114" s="36"/>
      <c r="S114" s="36"/>
    </row>
    <row r="115" spans="13:18" ht="15">
      <c r="M115" s="169" t="s">
        <v>1922</v>
      </c>
      <c r="N115" s="169"/>
      <c r="O115" s="80"/>
      <c r="P115" s="169" t="s">
        <v>1923</v>
      </c>
      <c r="Q115" s="169"/>
      <c r="R115" s="169"/>
    </row>
    <row r="116" spans="1:19" ht="14.25">
      <c r="A116" s="253"/>
      <c r="B116" s="254"/>
      <c r="C116" s="254"/>
      <c r="D116" s="253"/>
      <c r="E116" s="253"/>
      <c r="F116" s="254"/>
      <c r="G116" s="253"/>
      <c r="H116" s="253"/>
      <c r="I116" s="253"/>
      <c r="J116" s="253"/>
      <c r="K116" s="253"/>
      <c r="L116" s="253"/>
      <c r="M116" s="253"/>
      <c r="N116" s="253"/>
      <c r="O116" s="253"/>
      <c r="P116" s="253"/>
      <c r="Q116" s="253"/>
      <c r="R116" s="253"/>
      <c r="S116" s="253"/>
    </row>
  </sheetData>
  <sheetProtection/>
  <mergeCells count="435">
    <mergeCell ref="N6:N10"/>
    <mergeCell ref="A49:A60"/>
    <mergeCell ref="S49:S52"/>
    <mergeCell ref="J49:J52"/>
    <mergeCell ref="I49:I50"/>
    <mergeCell ref="I51:I52"/>
    <mergeCell ref="H50:H52"/>
    <mergeCell ref="G49:G52"/>
    <mergeCell ref="B49:B52"/>
    <mergeCell ref="R57:R60"/>
    <mergeCell ref="S38:S41"/>
    <mergeCell ref="S97:S100"/>
    <mergeCell ref="S53:S56"/>
    <mergeCell ref="R81:R84"/>
    <mergeCell ref="R85:R88"/>
    <mergeCell ref="R89:R92"/>
    <mergeCell ref="R93:R96"/>
    <mergeCell ref="R97:R100"/>
    <mergeCell ref="R73:R76"/>
    <mergeCell ref="R69:R72"/>
    <mergeCell ref="R61:R64"/>
    <mergeCell ref="R65:R68"/>
    <mergeCell ref="S101:S104"/>
    <mergeCell ref="S105:S108"/>
    <mergeCell ref="S61:S64"/>
    <mergeCell ref="S65:S68"/>
    <mergeCell ref="S69:S72"/>
    <mergeCell ref="S93:S96"/>
    <mergeCell ref="C3:D4"/>
    <mergeCell ref="S73:S76"/>
    <mergeCell ref="S77:S80"/>
    <mergeCell ref="S81:S84"/>
    <mergeCell ref="S85:S88"/>
    <mergeCell ref="S89:S92"/>
    <mergeCell ref="S34:S37"/>
    <mergeCell ref="R77:R80"/>
    <mergeCell ref="S42:S46"/>
    <mergeCell ref="S57:S60"/>
    <mergeCell ref="R53:R56"/>
    <mergeCell ref="R42:R46"/>
    <mergeCell ref="S6:S10"/>
    <mergeCell ref="S11:S15"/>
    <mergeCell ref="S16:S20"/>
    <mergeCell ref="S21:S25"/>
    <mergeCell ref="S26:S29"/>
    <mergeCell ref="S30:S33"/>
    <mergeCell ref="R49:R52"/>
    <mergeCell ref="R6:R10"/>
    <mergeCell ref="Q101:Q104"/>
    <mergeCell ref="Q105:Q108"/>
    <mergeCell ref="Q81:Q84"/>
    <mergeCell ref="Q85:Q88"/>
    <mergeCell ref="R38:R41"/>
    <mergeCell ref="Q93:Q96"/>
    <mergeCell ref="Q53:Q56"/>
    <mergeCell ref="R101:R104"/>
    <mergeCell ref="R105:R108"/>
    <mergeCell ref="Q61:Q64"/>
    <mergeCell ref="R11:R15"/>
    <mergeCell ref="R16:R20"/>
    <mergeCell ref="R21:R25"/>
    <mergeCell ref="R26:R29"/>
    <mergeCell ref="Q34:Q37"/>
    <mergeCell ref="Q30:Q33"/>
    <mergeCell ref="R30:R33"/>
    <mergeCell ref="R34:R37"/>
    <mergeCell ref="Q65:Q68"/>
    <mergeCell ref="Q6:Q10"/>
    <mergeCell ref="Q11:Q15"/>
    <mergeCell ref="Q16:Q20"/>
    <mergeCell ref="Q21:Q25"/>
    <mergeCell ref="Q26:Q29"/>
    <mergeCell ref="Q49:Q52"/>
    <mergeCell ref="Q38:Q41"/>
    <mergeCell ref="Q42:Q46"/>
    <mergeCell ref="Q57:Q60"/>
    <mergeCell ref="Q73:Q76"/>
    <mergeCell ref="Q77:Q80"/>
    <mergeCell ref="Q89:Q92"/>
    <mergeCell ref="P105:P108"/>
    <mergeCell ref="Q69:Q72"/>
    <mergeCell ref="P101:P104"/>
    <mergeCell ref="Q97:Q100"/>
    <mergeCell ref="P77:P80"/>
    <mergeCell ref="P81:P84"/>
    <mergeCell ref="P85:P88"/>
    <mergeCell ref="P89:P92"/>
    <mergeCell ref="P97:P100"/>
    <mergeCell ref="P53:P56"/>
    <mergeCell ref="P61:P64"/>
    <mergeCell ref="P65:P68"/>
    <mergeCell ref="P93:P96"/>
    <mergeCell ref="P69:P72"/>
    <mergeCell ref="P73:P76"/>
    <mergeCell ref="P30:P33"/>
    <mergeCell ref="P34:P37"/>
    <mergeCell ref="P38:P41"/>
    <mergeCell ref="P42:P44"/>
    <mergeCell ref="P45:P46"/>
    <mergeCell ref="P57:P60"/>
    <mergeCell ref="P49:P52"/>
    <mergeCell ref="P3:P4"/>
    <mergeCell ref="P6:P10"/>
    <mergeCell ref="P11:P15"/>
    <mergeCell ref="P16:P20"/>
    <mergeCell ref="P21:P25"/>
    <mergeCell ref="P26:P29"/>
    <mergeCell ref="O89:O92"/>
    <mergeCell ref="O93:O96"/>
    <mergeCell ref="O97:O100"/>
    <mergeCell ref="O53:O56"/>
    <mergeCell ref="O101:O104"/>
    <mergeCell ref="O105:O108"/>
    <mergeCell ref="O65:O68"/>
    <mergeCell ref="O69:O72"/>
    <mergeCell ref="O73:O76"/>
    <mergeCell ref="O77:O80"/>
    <mergeCell ref="O81:O84"/>
    <mergeCell ref="O85:O88"/>
    <mergeCell ref="O30:O33"/>
    <mergeCell ref="O34:O37"/>
    <mergeCell ref="O38:O41"/>
    <mergeCell ref="O42:O46"/>
    <mergeCell ref="O57:O60"/>
    <mergeCell ref="O61:O64"/>
    <mergeCell ref="O49:O52"/>
    <mergeCell ref="O3:O4"/>
    <mergeCell ref="O6:O10"/>
    <mergeCell ref="O11:O15"/>
    <mergeCell ref="O16:O20"/>
    <mergeCell ref="O21:O25"/>
    <mergeCell ref="O26:O29"/>
    <mergeCell ref="N89:N92"/>
    <mergeCell ref="N93:N96"/>
    <mergeCell ref="N97:N100"/>
    <mergeCell ref="N53:N56"/>
    <mergeCell ref="N101:N104"/>
    <mergeCell ref="N105:N108"/>
    <mergeCell ref="N65:N68"/>
    <mergeCell ref="N69:N72"/>
    <mergeCell ref="N73:N76"/>
    <mergeCell ref="N77:N80"/>
    <mergeCell ref="N34:N37"/>
    <mergeCell ref="N38:N41"/>
    <mergeCell ref="N42:N46"/>
    <mergeCell ref="N57:N60"/>
    <mergeCell ref="N61:N64"/>
    <mergeCell ref="N49:N52"/>
    <mergeCell ref="M105:M108"/>
    <mergeCell ref="N11:N15"/>
    <mergeCell ref="N16:N20"/>
    <mergeCell ref="N21:N25"/>
    <mergeCell ref="N26:N29"/>
    <mergeCell ref="M73:M76"/>
    <mergeCell ref="M77:M80"/>
    <mergeCell ref="N81:N84"/>
    <mergeCell ref="N85:N88"/>
    <mergeCell ref="N30:N33"/>
    <mergeCell ref="M34:M37"/>
    <mergeCell ref="M81:M84"/>
    <mergeCell ref="M85:M88"/>
    <mergeCell ref="M89:M92"/>
    <mergeCell ref="M93:M96"/>
    <mergeCell ref="M38:M41"/>
    <mergeCell ref="M42:M46"/>
    <mergeCell ref="M57:M60"/>
    <mergeCell ref="M61:M64"/>
    <mergeCell ref="M65:M68"/>
    <mergeCell ref="M6:M10"/>
    <mergeCell ref="M11:M15"/>
    <mergeCell ref="M16:M20"/>
    <mergeCell ref="M21:M25"/>
    <mergeCell ref="M26:M29"/>
    <mergeCell ref="M30:M33"/>
    <mergeCell ref="L89:L92"/>
    <mergeCell ref="L93:L96"/>
    <mergeCell ref="L97:L100"/>
    <mergeCell ref="M49:M52"/>
    <mergeCell ref="L101:L104"/>
    <mergeCell ref="L105:L108"/>
    <mergeCell ref="M69:M72"/>
    <mergeCell ref="M97:M100"/>
    <mergeCell ref="M53:M56"/>
    <mergeCell ref="M101:M104"/>
    <mergeCell ref="L73:L76"/>
    <mergeCell ref="L61:L64"/>
    <mergeCell ref="L49:L60"/>
    <mergeCell ref="L77:L80"/>
    <mergeCell ref="L81:L84"/>
    <mergeCell ref="L85:L88"/>
    <mergeCell ref="L30:L33"/>
    <mergeCell ref="L34:L37"/>
    <mergeCell ref="L38:L41"/>
    <mergeCell ref="L42:L46"/>
    <mergeCell ref="L65:L68"/>
    <mergeCell ref="L69:L72"/>
    <mergeCell ref="L3:L4"/>
    <mergeCell ref="L6:L10"/>
    <mergeCell ref="L11:L15"/>
    <mergeCell ref="L16:L20"/>
    <mergeCell ref="L21:L25"/>
    <mergeCell ref="L26:L29"/>
    <mergeCell ref="J101:J104"/>
    <mergeCell ref="J105:J108"/>
    <mergeCell ref="J57:J60"/>
    <mergeCell ref="J61:J64"/>
    <mergeCell ref="J93:J96"/>
    <mergeCell ref="J97:J98"/>
    <mergeCell ref="J85:J88"/>
    <mergeCell ref="J89:J92"/>
    <mergeCell ref="K3:K4"/>
    <mergeCell ref="K9:K10"/>
    <mergeCell ref="K14:K15"/>
    <mergeCell ref="K19:K20"/>
    <mergeCell ref="K24:K25"/>
    <mergeCell ref="K45:K46"/>
    <mergeCell ref="J42:J44"/>
    <mergeCell ref="J45:J46"/>
    <mergeCell ref="J99:J100"/>
    <mergeCell ref="J53:J56"/>
    <mergeCell ref="J65:J68"/>
    <mergeCell ref="J69:J70"/>
    <mergeCell ref="J71:J72"/>
    <mergeCell ref="J73:J76"/>
    <mergeCell ref="J77:J80"/>
    <mergeCell ref="J81:J84"/>
    <mergeCell ref="I107:I108"/>
    <mergeCell ref="J6:J7"/>
    <mergeCell ref="J11:J15"/>
    <mergeCell ref="J16:J20"/>
    <mergeCell ref="J21:J25"/>
    <mergeCell ref="J26:J27"/>
    <mergeCell ref="J28:J29"/>
    <mergeCell ref="J30:J33"/>
    <mergeCell ref="J34:J37"/>
    <mergeCell ref="J38:J41"/>
    <mergeCell ref="I97:I98"/>
    <mergeCell ref="I99:I100"/>
    <mergeCell ref="I53:I56"/>
    <mergeCell ref="I101:I102"/>
    <mergeCell ref="I103:I104"/>
    <mergeCell ref="I105:I106"/>
    <mergeCell ref="I85:I86"/>
    <mergeCell ref="I87:I88"/>
    <mergeCell ref="I89:I90"/>
    <mergeCell ref="I91:I92"/>
    <mergeCell ref="I93:I96"/>
    <mergeCell ref="I69:I70"/>
    <mergeCell ref="I71:I72"/>
    <mergeCell ref="I73:I74"/>
    <mergeCell ref="I75:I76"/>
    <mergeCell ref="I77:I78"/>
    <mergeCell ref="I79:I80"/>
    <mergeCell ref="I81:I82"/>
    <mergeCell ref="I83:I84"/>
    <mergeCell ref="I40:I41"/>
    <mergeCell ref="I42:I46"/>
    <mergeCell ref="I58:I60"/>
    <mergeCell ref="I61:I62"/>
    <mergeCell ref="I63:I64"/>
    <mergeCell ref="I65:I66"/>
    <mergeCell ref="I26:I27"/>
    <mergeCell ref="I28:I29"/>
    <mergeCell ref="I30:I31"/>
    <mergeCell ref="I32:I33"/>
    <mergeCell ref="I34:I37"/>
    <mergeCell ref="I38:I39"/>
    <mergeCell ref="H102:H104"/>
    <mergeCell ref="H106:H108"/>
    <mergeCell ref="I6:I7"/>
    <mergeCell ref="I8:I10"/>
    <mergeCell ref="I11:I12"/>
    <mergeCell ref="I13:I15"/>
    <mergeCell ref="I16:I17"/>
    <mergeCell ref="I18:I20"/>
    <mergeCell ref="I21:I22"/>
    <mergeCell ref="I23:I25"/>
    <mergeCell ref="H78:H80"/>
    <mergeCell ref="H82:H84"/>
    <mergeCell ref="H86:H88"/>
    <mergeCell ref="H90:H92"/>
    <mergeCell ref="H94:H96"/>
    <mergeCell ref="H98:H100"/>
    <mergeCell ref="H39:H41"/>
    <mergeCell ref="H43:H46"/>
    <mergeCell ref="H58:H60"/>
    <mergeCell ref="H62:H64"/>
    <mergeCell ref="H66:H68"/>
    <mergeCell ref="H70:H72"/>
    <mergeCell ref="H54:H56"/>
    <mergeCell ref="G101:G104"/>
    <mergeCell ref="G105:G108"/>
    <mergeCell ref="H3:H4"/>
    <mergeCell ref="H7:H10"/>
    <mergeCell ref="H12:H15"/>
    <mergeCell ref="H17:H20"/>
    <mergeCell ref="H22:H25"/>
    <mergeCell ref="H27:H29"/>
    <mergeCell ref="H31:H33"/>
    <mergeCell ref="H35:H37"/>
    <mergeCell ref="G77:G80"/>
    <mergeCell ref="G81:G84"/>
    <mergeCell ref="G85:G88"/>
    <mergeCell ref="G89:G92"/>
    <mergeCell ref="G93:G96"/>
    <mergeCell ref="G97:G100"/>
    <mergeCell ref="G42:G46"/>
    <mergeCell ref="G57:G60"/>
    <mergeCell ref="G61:G64"/>
    <mergeCell ref="G65:G68"/>
    <mergeCell ref="G69:G72"/>
    <mergeCell ref="G73:G76"/>
    <mergeCell ref="G53:G56"/>
    <mergeCell ref="F105:F108"/>
    <mergeCell ref="G3:G4"/>
    <mergeCell ref="G6:G10"/>
    <mergeCell ref="G11:G15"/>
    <mergeCell ref="G16:G20"/>
    <mergeCell ref="G21:G25"/>
    <mergeCell ref="G26:G29"/>
    <mergeCell ref="G30:G33"/>
    <mergeCell ref="G34:G37"/>
    <mergeCell ref="G38:G41"/>
    <mergeCell ref="F85:F88"/>
    <mergeCell ref="F89:F92"/>
    <mergeCell ref="F93:F96"/>
    <mergeCell ref="F97:F100"/>
    <mergeCell ref="F53:F56"/>
    <mergeCell ref="F101:F104"/>
    <mergeCell ref="F61:F64"/>
    <mergeCell ref="F65:F68"/>
    <mergeCell ref="F69:F72"/>
    <mergeCell ref="F73:F76"/>
    <mergeCell ref="F77:F80"/>
    <mergeCell ref="F81:F84"/>
    <mergeCell ref="F26:F29"/>
    <mergeCell ref="F30:F33"/>
    <mergeCell ref="F34:F37"/>
    <mergeCell ref="F38:F41"/>
    <mergeCell ref="F42:F46"/>
    <mergeCell ref="F57:F60"/>
    <mergeCell ref="F49:F52"/>
    <mergeCell ref="E93:E96"/>
    <mergeCell ref="E97:E100"/>
    <mergeCell ref="E101:E104"/>
    <mergeCell ref="E105:E108"/>
    <mergeCell ref="F3:F4"/>
    <mergeCell ref="F6:F10"/>
    <mergeCell ref="F11:F15"/>
    <mergeCell ref="F16:F20"/>
    <mergeCell ref="F21:F25"/>
    <mergeCell ref="E69:E72"/>
    <mergeCell ref="E77:E80"/>
    <mergeCell ref="E81:E84"/>
    <mergeCell ref="E85:E88"/>
    <mergeCell ref="E89:E92"/>
    <mergeCell ref="E34:E37"/>
    <mergeCell ref="E38:E41"/>
    <mergeCell ref="E42:E46"/>
    <mergeCell ref="E61:E64"/>
    <mergeCell ref="E65:E68"/>
    <mergeCell ref="E49:E60"/>
    <mergeCell ref="B101:B104"/>
    <mergeCell ref="B105:B108"/>
    <mergeCell ref="E3:E4"/>
    <mergeCell ref="E6:E10"/>
    <mergeCell ref="E11:E15"/>
    <mergeCell ref="E16:E20"/>
    <mergeCell ref="E21:E25"/>
    <mergeCell ref="E26:E29"/>
    <mergeCell ref="E30:E33"/>
    <mergeCell ref="E73:E76"/>
    <mergeCell ref="B77:B80"/>
    <mergeCell ref="B81:B84"/>
    <mergeCell ref="B85:B88"/>
    <mergeCell ref="B89:B92"/>
    <mergeCell ref="B93:B96"/>
    <mergeCell ref="B97:B100"/>
    <mergeCell ref="B30:B33"/>
    <mergeCell ref="B34:B37"/>
    <mergeCell ref="B38:B41"/>
    <mergeCell ref="B42:B46"/>
    <mergeCell ref="B57:B60"/>
    <mergeCell ref="B61:B64"/>
    <mergeCell ref="B53:B56"/>
    <mergeCell ref="A97:A100"/>
    <mergeCell ref="A101:A104"/>
    <mergeCell ref="A105:A108"/>
    <mergeCell ref="B3:B4"/>
    <mergeCell ref="B6:B10"/>
    <mergeCell ref="B11:B15"/>
    <mergeCell ref="B16:B20"/>
    <mergeCell ref="B21:B25"/>
    <mergeCell ref="B26:B29"/>
    <mergeCell ref="A42:A46"/>
    <mergeCell ref="A61:A64"/>
    <mergeCell ref="A65:A68"/>
    <mergeCell ref="A69:A72"/>
    <mergeCell ref="A73:A76"/>
    <mergeCell ref="A48:S48"/>
    <mergeCell ref="B65:B68"/>
    <mergeCell ref="B69:B72"/>
    <mergeCell ref="B73:B76"/>
    <mergeCell ref="H74:H76"/>
    <mergeCell ref="I67:I68"/>
    <mergeCell ref="A113:D113"/>
    <mergeCell ref="A114:D114"/>
    <mergeCell ref="M115:N115"/>
    <mergeCell ref="P115:R115"/>
    <mergeCell ref="A116:S116"/>
    <mergeCell ref="A3:A4"/>
    <mergeCell ref="A6:A10"/>
    <mergeCell ref="A11:A15"/>
    <mergeCell ref="A16:A20"/>
    <mergeCell ref="A21:A25"/>
    <mergeCell ref="A109:D109"/>
    <mergeCell ref="A110:D110"/>
    <mergeCell ref="M111:N111"/>
    <mergeCell ref="P111:R111"/>
    <mergeCell ref="A112:S112"/>
    <mergeCell ref="A77:A80"/>
    <mergeCell ref="A81:A84"/>
    <mergeCell ref="A85:A88"/>
    <mergeCell ref="A89:A92"/>
    <mergeCell ref="A93:A96"/>
    <mergeCell ref="B1:S1"/>
    <mergeCell ref="A2:S2"/>
    <mergeCell ref="M3:N3"/>
    <mergeCell ref="Q3:S3"/>
    <mergeCell ref="A5:S5"/>
    <mergeCell ref="A47:D47"/>
    <mergeCell ref="A26:A29"/>
    <mergeCell ref="A30:A33"/>
    <mergeCell ref="A34:A37"/>
    <mergeCell ref="A38:A41"/>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T31"/>
  <sheetViews>
    <sheetView zoomScaleSheetLayoutView="100" workbookViewId="0" topLeftCell="A25">
      <selection activeCell="N38" sqref="N38"/>
    </sheetView>
  </sheetViews>
  <sheetFormatPr defaultColWidth="8.75390625" defaultRowHeight="13.5"/>
  <cols>
    <col min="1" max="1" width="5.375" style="0" customWidth="1"/>
    <col min="2" max="2" width="8.25390625" style="0" customWidth="1"/>
    <col min="3" max="3" width="8.75390625" style="0" customWidth="1"/>
    <col min="4" max="4" width="22.625" style="0" customWidth="1"/>
    <col min="5" max="5" width="10.125" style="0" customWidth="1"/>
    <col min="6" max="6" width="8.50390625" style="0" customWidth="1"/>
    <col min="7" max="7" width="8.75390625" style="0" customWidth="1"/>
    <col min="8" max="8" width="11.625" style="0" customWidth="1"/>
    <col min="9" max="9" width="14.125" style="0" customWidth="1"/>
    <col min="10" max="10" width="12.00390625" style="0" customWidth="1"/>
    <col min="11" max="11" width="8.75390625" style="0" customWidth="1"/>
    <col min="12" max="12" width="5.375" style="0" customWidth="1"/>
    <col min="13" max="13" width="9.125" style="0" customWidth="1"/>
    <col min="14" max="14" width="7.375" style="0" customWidth="1"/>
    <col min="15" max="15" width="5.75390625" style="0" customWidth="1"/>
    <col min="16" max="17" width="5.875" style="0" customWidth="1"/>
    <col min="18" max="18" width="5.625" style="0" customWidth="1"/>
    <col min="19" max="19" width="7.625" style="0" customWidth="1"/>
  </cols>
  <sheetData>
    <row r="1" spans="1:19" ht="25.5">
      <c r="A1" s="125"/>
      <c r="B1" s="279" t="s">
        <v>2707</v>
      </c>
      <c r="C1" s="279"/>
      <c r="D1" s="279"/>
      <c r="E1" s="279"/>
      <c r="F1" s="279"/>
      <c r="G1" s="279"/>
      <c r="H1" s="279"/>
      <c r="I1" s="279"/>
      <c r="J1" s="279"/>
      <c r="K1" s="279"/>
      <c r="L1" s="279"/>
      <c r="M1" s="280"/>
      <c r="N1" s="279"/>
      <c r="O1" s="279"/>
      <c r="P1" s="279"/>
      <c r="Q1" s="279"/>
      <c r="R1" s="279"/>
      <c r="S1" s="279"/>
    </row>
    <row r="2" spans="1:19" ht="14.25">
      <c r="A2" s="281"/>
      <c r="B2" s="281"/>
      <c r="C2" s="281"/>
      <c r="D2" s="281"/>
      <c r="E2" s="281"/>
      <c r="F2" s="281"/>
      <c r="G2" s="281"/>
      <c r="H2" s="281"/>
      <c r="I2" s="281"/>
      <c r="J2" s="281"/>
      <c r="K2" s="281"/>
      <c r="L2" s="281"/>
      <c r="M2" s="281"/>
      <c r="N2" s="281"/>
      <c r="O2" s="281"/>
      <c r="P2" s="281"/>
      <c r="Q2" s="281"/>
      <c r="R2" s="281"/>
      <c r="S2" s="281"/>
    </row>
    <row r="3" spans="1:19" ht="24">
      <c r="A3" s="283" t="s">
        <v>1</v>
      </c>
      <c r="B3" s="283" t="s">
        <v>2</v>
      </c>
      <c r="C3" s="283" t="s">
        <v>3</v>
      </c>
      <c r="D3" s="283"/>
      <c r="E3" s="283" t="s">
        <v>4</v>
      </c>
      <c r="F3" s="283" t="s">
        <v>2708</v>
      </c>
      <c r="G3" s="297" t="s">
        <v>6</v>
      </c>
      <c r="H3" s="309" t="s">
        <v>7</v>
      </c>
      <c r="I3" s="302" t="s">
        <v>8</v>
      </c>
      <c r="J3" s="130" t="s">
        <v>9</v>
      </c>
      <c r="K3" s="283" t="s">
        <v>10</v>
      </c>
      <c r="L3" s="283" t="s">
        <v>11</v>
      </c>
      <c r="M3" s="282" t="s">
        <v>12</v>
      </c>
      <c r="N3" s="282"/>
      <c r="O3" s="283" t="s">
        <v>13</v>
      </c>
      <c r="P3" s="323" t="s">
        <v>14</v>
      </c>
      <c r="Q3" s="283" t="s">
        <v>15</v>
      </c>
      <c r="R3" s="283"/>
      <c r="S3" s="283"/>
    </row>
    <row r="4" spans="1:19" ht="42.75">
      <c r="A4" s="283"/>
      <c r="B4" s="283"/>
      <c r="C4" s="283"/>
      <c r="D4" s="283"/>
      <c r="E4" s="283"/>
      <c r="F4" s="283"/>
      <c r="G4" s="297"/>
      <c r="H4" s="309"/>
      <c r="I4" s="302"/>
      <c r="J4" s="130" t="s">
        <v>16</v>
      </c>
      <c r="K4" s="283"/>
      <c r="L4" s="283"/>
      <c r="M4" s="132" t="s">
        <v>17</v>
      </c>
      <c r="N4" s="133" t="s">
        <v>2709</v>
      </c>
      <c r="O4" s="283"/>
      <c r="P4" s="323"/>
      <c r="Q4" s="126" t="s">
        <v>19</v>
      </c>
      <c r="R4" s="134" t="s">
        <v>20</v>
      </c>
      <c r="S4" s="131" t="s">
        <v>2710</v>
      </c>
    </row>
    <row r="5" spans="1:19" ht="27" customHeight="1">
      <c r="A5" s="284">
        <v>1</v>
      </c>
      <c r="B5" s="285" t="s">
        <v>2711</v>
      </c>
      <c r="C5" s="127" t="s">
        <v>22</v>
      </c>
      <c r="D5" s="127" t="s">
        <v>926</v>
      </c>
      <c r="E5" s="288">
        <v>103.73</v>
      </c>
      <c r="F5" s="285" t="s">
        <v>837</v>
      </c>
      <c r="G5" s="298" t="s">
        <v>2712</v>
      </c>
      <c r="H5" s="128" t="s">
        <v>2713</v>
      </c>
      <c r="I5" s="303">
        <v>577335.09</v>
      </c>
      <c r="J5" s="303">
        <v>538970.77</v>
      </c>
      <c r="K5" s="128" t="s">
        <v>2714</v>
      </c>
      <c r="L5" s="319" t="s">
        <v>28</v>
      </c>
      <c r="M5" s="285" t="s">
        <v>2715</v>
      </c>
      <c r="N5" s="319"/>
      <c r="O5" s="324"/>
      <c r="P5" s="319">
        <v>60</v>
      </c>
      <c r="Q5" s="319"/>
      <c r="R5" s="284"/>
      <c r="S5" s="319"/>
    </row>
    <row r="6" spans="1:19" ht="27.75" customHeight="1">
      <c r="A6" s="284"/>
      <c r="B6" s="286"/>
      <c r="C6" s="127" t="s">
        <v>33</v>
      </c>
      <c r="D6" s="128" t="s">
        <v>1430</v>
      </c>
      <c r="E6" s="289"/>
      <c r="F6" s="286"/>
      <c r="G6" s="298"/>
      <c r="H6" s="310" t="s">
        <v>2716</v>
      </c>
      <c r="I6" s="304"/>
      <c r="J6" s="305"/>
      <c r="K6" s="128" t="s">
        <v>2717</v>
      </c>
      <c r="L6" s="319"/>
      <c r="M6" s="286"/>
      <c r="N6" s="319"/>
      <c r="O6" s="324"/>
      <c r="P6" s="319"/>
      <c r="Q6" s="319"/>
      <c r="R6" s="284"/>
      <c r="S6" s="319"/>
    </row>
    <row r="7" spans="1:19" ht="26.25" customHeight="1">
      <c r="A7" s="284"/>
      <c r="B7" s="286"/>
      <c r="C7" s="127" t="s">
        <v>39</v>
      </c>
      <c r="D7" s="127" t="s">
        <v>40</v>
      </c>
      <c r="E7" s="289"/>
      <c r="F7" s="286"/>
      <c r="G7" s="298"/>
      <c r="H7" s="311"/>
      <c r="I7" s="305" t="s">
        <v>2718</v>
      </c>
      <c r="J7" s="305"/>
      <c r="K7" s="128" t="s">
        <v>2719</v>
      </c>
      <c r="L7" s="319"/>
      <c r="M7" s="286"/>
      <c r="N7" s="319"/>
      <c r="O7" s="324"/>
      <c r="P7" s="319"/>
      <c r="Q7" s="319"/>
      <c r="R7" s="284"/>
      <c r="S7" s="319"/>
    </row>
    <row r="8" spans="1:19" ht="33.75" customHeight="1">
      <c r="A8" s="284"/>
      <c r="B8" s="287"/>
      <c r="C8" s="127" t="s">
        <v>41</v>
      </c>
      <c r="D8" s="127" t="s">
        <v>1257</v>
      </c>
      <c r="E8" s="290"/>
      <c r="F8" s="287"/>
      <c r="G8" s="298"/>
      <c r="H8" s="312"/>
      <c r="I8" s="304"/>
      <c r="J8" s="304"/>
      <c r="K8" s="128" t="s">
        <v>2720</v>
      </c>
      <c r="L8" s="319"/>
      <c r="M8" s="287"/>
      <c r="N8" s="319"/>
      <c r="O8" s="324"/>
      <c r="P8" s="319"/>
      <c r="Q8" s="319"/>
      <c r="R8" s="284"/>
      <c r="S8" s="319"/>
    </row>
    <row r="9" spans="1:19" ht="36" customHeight="1">
      <c r="A9" s="294">
        <v>2</v>
      </c>
      <c r="B9" s="285" t="s">
        <v>2721</v>
      </c>
      <c r="C9" s="127" t="s">
        <v>22</v>
      </c>
      <c r="D9" s="127" t="s">
        <v>926</v>
      </c>
      <c r="E9" s="288">
        <v>1755.41</v>
      </c>
      <c r="F9" s="285" t="s">
        <v>2722</v>
      </c>
      <c r="G9" s="298" t="s">
        <v>2723</v>
      </c>
      <c r="H9" s="128" t="s">
        <v>2724</v>
      </c>
      <c r="I9" s="306"/>
      <c r="J9" s="306"/>
      <c r="K9" s="128" t="s">
        <v>2725</v>
      </c>
      <c r="L9" s="319" t="s">
        <v>28</v>
      </c>
      <c r="M9" s="320" t="s">
        <v>2726</v>
      </c>
      <c r="N9" s="319"/>
      <c r="O9" s="324"/>
      <c r="P9" s="319"/>
      <c r="Q9" s="319"/>
      <c r="R9" s="284"/>
      <c r="S9" s="319"/>
    </row>
    <row r="10" spans="1:19" ht="24" customHeight="1">
      <c r="A10" s="295"/>
      <c r="B10" s="286"/>
      <c r="C10" s="127" t="s">
        <v>33</v>
      </c>
      <c r="D10" s="127"/>
      <c r="E10" s="289"/>
      <c r="F10" s="286"/>
      <c r="G10" s="298"/>
      <c r="H10" s="310" t="s">
        <v>2727</v>
      </c>
      <c r="I10" s="307"/>
      <c r="J10" s="307"/>
      <c r="K10" s="128" t="s">
        <v>2728</v>
      </c>
      <c r="L10" s="319"/>
      <c r="M10" s="321"/>
      <c r="N10" s="319"/>
      <c r="O10" s="324"/>
      <c r="P10" s="319"/>
      <c r="Q10" s="319"/>
      <c r="R10" s="284"/>
      <c r="S10" s="319"/>
    </row>
    <row r="11" spans="1:19" ht="23.25" customHeight="1">
      <c r="A11" s="295"/>
      <c r="B11" s="286"/>
      <c r="C11" s="127" t="s">
        <v>39</v>
      </c>
      <c r="D11" s="127"/>
      <c r="E11" s="289"/>
      <c r="F11" s="286"/>
      <c r="G11" s="298"/>
      <c r="H11" s="311"/>
      <c r="I11" s="307"/>
      <c r="J11" s="307"/>
      <c r="K11" s="128" t="s">
        <v>2729</v>
      </c>
      <c r="L11" s="319"/>
      <c r="M11" s="321"/>
      <c r="N11" s="319"/>
      <c r="O11" s="324"/>
      <c r="P11" s="319"/>
      <c r="Q11" s="319"/>
      <c r="R11" s="284"/>
      <c r="S11" s="319"/>
    </row>
    <row r="12" spans="1:19" ht="33" customHeight="1">
      <c r="A12" s="296"/>
      <c r="B12" s="287"/>
      <c r="C12" s="127" t="s">
        <v>41</v>
      </c>
      <c r="D12" s="127" t="s">
        <v>2730</v>
      </c>
      <c r="E12" s="290"/>
      <c r="F12" s="287"/>
      <c r="G12" s="298"/>
      <c r="H12" s="312"/>
      <c r="I12" s="308"/>
      <c r="J12" s="308"/>
      <c r="K12" s="128" t="s">
        <v>925</v>
      </c>
      <c r="L12" s="319"/>
      <c r="M12" s="322"/>
      <c r="N12" s="319"/>
      <c r="O12" s="324"/>
      <c r="P12" s="319"/>
      <c r="Q12" s="319"/>
      <c r="R12" s="284"/>
      <c r="S12" s="319"/>
    </row>
    <row r="13" spans="1:19" ht="60" customHeight="1">
      <c r="A13" s="201">
        <v>3</v>
      </c>
      <c r="B13" s="201" t="s">
        <v>2733</v>
      </c>
      <c r="C13" s="12" t="s">
        <v>22</v>
      </c>
      <c r="D13" s="24" t="s">
        <v>2734</v>
      </c>
      <c r="E13" s="201">
        <v>293.53</v>
      </c>
      <c r="F13" s="201" t="s">
        <v>2735</v>
      </c>
      <c r="G13" s="269" t="s">
        <v>2736</v>
      </c>
      <c r="H13" s="24" t="s">
        <v>2737</v>
      </c>
      <c r="I13" s="207">
        <v>1660643</v>
      </c>
      <c r="J13" s="208">
        <v>1212859.67</v>
      </c>
      <c r="K13" s="24" t="s">
        <v>2738</v>
      </c>
      <c r="L13" s="201" t="s">
        <v>28</v>
      </c>
      <c r="M13" s="237"/>
      <c r="N13" s="220"/>
      <c r="O13" s="325"/>
      <c r="P13" s="201">
        <v>120</v>
      </c>
      <c r="Q13" s="202"/>
      <c r="R13" s="201"/>
      <c r="S13" s="202"/>
    </row>
    <row r="14" spans="1:19" ht="60" customHeight="1">
      <c r="A14" s="201"/>
      <c r="B14" s="201"/>
      <c r="C14" s="12" t="s">
        <v>33</v>
      </c>
      <c r="D14" s="24" t="s">
        <v>598</v>
      </c>
      <c r="E14" s="201"/>
      <c r="F14" s="201"/>
      <c r="G14" s="269"/>
      <c r="H14" s="202" t="s">
        <v>2739</v>
      </c>
      <c r="I14" s="207"/>
      <c r="J14" s="210"/>
      <c r="K14" s="24" t="s">
        <v>2740</v>
      </c>
      <c r="L14" s="201"/>
      <c r="M14" s="237"/>
      <c r="N14" s="183"/>
      <c r="O14" s="326"/>
      <c r="P14" s="201"/>
      <c r="Q14" s="202"/>
      <c r="R14" s="201"/>
      <c r="S14" s="202"/>
    </row>
    <row r="15" spans="1:19" ht="60" customHeight="1">
      <c r="A15" s="201"/>
      <c r="B15" s="201"/>
      <c r="C15" s="12" t="s">
        <v>39</v>
      </c>
      <c r="D15" s="24" t="s">
        <v>40</v>
      </c>
      <c r="E15" s="201"/>
      <c r="F15" s="201"/>
      <c r="G15" s="269"/>
      <c r="H15" s="202"/>
      <c r="I15" s="207"/>
      <c r="J15" s="210"/>
      <c r="K15" s="24" t="s">
        <v>2741</v>
      </c>
      <c r="L15" s="201"/>
      <c r="M15" s="237"/>
      <c r="N15" s="183"/>
      <c r="O15" s="326"/>
      <c r="P15" s="201"/>
      <c r="Q15" s="202"/>
      <c r="R15" s="201"/>
      <c r="S15" s="202"/>
    </row>
    <row r="16" spans="1:19" ht="60" customHeight="1">
      <c r="A16" s="201"/>
      <c r="B16" s="201"/>
      <c r="C16" s="12" t="s">
        <v>41</v>
      </c>
      <c r="D16" s="24" t="s">
        <v>42</v>
      </c>
      <c r="E16" s="201"/>
      <c r="F16" s="201"/>
      <c r="G16" s="269"/>
      <c r="H16" s="202"/>
      <c r="I16" s="207"/>
      <c r="J16" s="209"/>
      <c r="K16" s="24" t="s">
        <v>2742</v>
      </c>
      <c r="L16" s="201"/>
      <c r="M16" s="237"/>
      <c r="N16" s="184"/>
      <c r="O16" s="327"/>
      <c r="P16" s="201"/>
      <c r="Q16" s="202"/>
      <c r="R16" s="201"/>
      <c r="S16" s="202"/>
    </row>
    <row r="17" spans="1:20" ht="38.25" customHeight="1">
      <c r="A17" s="291">
        <v>4</v>
      </c>
      <c r="B17" s="291" t="s">
        <v>2743</v>
      </c>
      <c r="C17" s="75" t="s">
        <v>22</v>
      </c>
      <c r="D17" s="129" t="s">
        <v>2734</v>
      </c>
      <c r="E17" s="291">
        <v>499.64</v>
      </c>
      <c r="F17" s="291" t="s">
        <v>2744</v>
      </c>
      <c r="G17" s="299" t="s">
        <v>2745</v>
      </c>
      <c r="H17" s="76" t="s">
        <v>2746</v>
      </c>
      <c r="I17" s="313"/>
      <c r="J17" s="313"/>
      <c r="K17" s="76" t="s">
        <v>2747</v>
      </c>
      <c r="L17" s="291" t="s">
        <v>28</v>
      </c>
      <c r="M17" s="316"/>
      <c r="N17" s="291"/>
      <c r="O17" s="316" t="s">
        <v>2748</v>
      </c>
      <c r="P17" s="291"/>
      <c r="Q17" s="291"/>
      <c r="R17" s="291"/>
      <c r="S17" s="291"/>
      <c r="T17" s="135"/>
    </row>
    <row r="18" spans="1:20" ht="46.5" customHeight="1">
      <c r="A18" s="292"/>
      <c r="B18" s="292"/>
      <c r="C18" s="75" t="s">
        <v>2286</v>
      </c>
      <c r="D18" s="129" t="s">
        <v>42</v>
      </c>
      <c r="E18" s="292"/>
      <c r="F18" s="292"/>
      <c r="G18" s="300"/>
      <c r="H18" s="291" t="s">
        <v>2749</v>
      </c>
      <c r="I18" s="314"/>
      <c r="J18" s="314"/>
      <c r="K18" s="76"/>
      <c r="L18" s="292"/>
      <c r="M18" s="317"/>
      <c r="N18" s="292"/>
      <c r="O18" s="317"/>
      <c r="P18" s="292"/>
      <c r="Q18" s="292"/>
      <c r="R18" s="292"/>
      <c r="S18" s="292"/>
      <c r="T18" s="135"/>
    </row>
    <row r="19" spans="1:20" ht="45.75" customHeight="1">
      <c r="A19" s="292"/>
      <c r="B19" s="292"/>
      <c r="C19" s="75" t="s">
        <v>33</v>
      </c>
      <c r="D19" s="129"/>
      <c r="E19" s="292"/>
      <c r="F19" s="292"/>
      <c r="G19" s="300"/>
      <c r="H19" s="292"/>
      <c r="I19" s="314"/>
      <c r="J19" s="314"/>
      <c r="K19" s="76"/>
      <c r="L19" s="292"/>
      <c r="M19" s="317"/>
      <c r="N19" s="292"/>
      <c r="O19" s="317"/>
      <c r="P19" s="292"/>
      <c r="Q19" s="292"/>
      <c r="R19" s="292"/>
      <c r="S19" s="292"/>
      <c r="T19" s="135"/>
    </row>
    <row r="20" spans="1:20" ht="36.75" customHeight="1">
      <c r="A20" s="292"/>
      <c r="B20" s="292"/>
      <c r="C20" s="75" t="s">
        <v>39</v>
      </c>
      <c r="D20" s="76"/>
      <c r="E20" s="292"/>
      <c r="F20" s="292"/>
      <c r="G20" s="300"/>
      <c r="H20" s="292"/>
      <c r="I20" s="314"/>
      <c r="J20" s="314"/>
      <c r="K20" s="76"/>
      <c r="L20" s="292"/>
      <c r="M20" s="317"/>
      <c r="N20" s="292"/>
      <c r="O20" s="317"/>
      <c r="P20" s="292"/>
      <c r="Q20" s="292"/>
      <c r="R20" s="292"/>
      <c r="S20" s="292"/>
      <c r="T20" s="135"/>
    </row>
    <row r="21" spans="1:19" ht="45.75" customHeight="1">
      <c r="A21" s="293"/>
      <c r="B21" s="293"/>
      <c r="C21" s="75" t="s">
        <v>41</v>
      </c>
      <c r="D21" s="76" t="s">
        <v>42</v>
      </c>
      <c r="E21" s="293"/>
      <c r="F21" s="293"/>
      <c r="G21" s="301"/>
      <c r="H21" s="293"/>
      <c r="I21" s="315"/>
      <c r="J21" s="315"/>
      <c r="K21" s="76"/>
      <c r="L21" s="293"/>
      <c r="M21" s="318"/>
      <c r="N21" s="293"/>
      <c r="O21" s="318"/>
      <c r="P21" s="293"/>
      <c r="Q21" s="293"/>
      <c r="R21" s="293"/>
      <c r="S21" s="293"/>
    </row>
    <row r="22" spans="1:19" ht="30.75" customHeight="1">
      <c r="A22" s="220">
        <v>5</v>
      </c>
      <c r="B22" s="220" t="s">
        <v>2750</v>
      </c>
      <c r="C22" s="12" t="s">
        <v>22</v>
      </c>
      <c r="D22" s="22" t="s">
        <v>1390</v>
      </c>
      <c r="E22" s="220">
        <v>1079.78</v>
      </c>
      <c r="F22" s="220" t="s">
        <v>2751</v>
      </c>
      <c r="G22" s="228" t="s">
        <v>2752</v>
      </c>
      <c r="H22" s="24" t="s">
        <v>2746</v>
      </c>
      <c r="I22" s="208"/>
      <c r="J22" s="208"/>
      <c r="K22" s="24" t="s">
        <v>2747</v>
      </c>
      <c r="L22" s="220" t="s">
        <v>28</v>
      </c>
      <c r="M22" s="228" t="s">
        <v>2753</v>
      </c>
      <c r="N22" s="220"/>
      <c r="O22" s="228"/>
      <c r="P22" s="220"/>
      <c r="Q22" s="220"/>
      <c r="R22" s="220"/>
      <c r="S22" s="220"/>
    </row>
    <row r="23" spans="1:19" ht="33.75" customHeight="1">
      <c r="A23" s="183"/>
      <c r="B23" s="183"/>
      <c r="C23" s="12" t="s">
        <v>2286</v>
      </c>
      <c r="D23" s="22" t="s">
        <v>42</v>
      </c>
      <c r="E23" s="183"/>
      <c r="F23" s="183"/>
      <c r="G23" s="229"/>
      <c r="H23" s="220" t="s">
        <v>2749</v>
      </c>
      <c r="I23" s="210"/>
      <c r="J23" s="210"/>
      <c r="K23" s="24"/>
      <c r="L23" s="183"/>
      <c r="M23" s="229"/>
      <c r="N23" s="183"/>
      <c r="O23" s="229"/>
      <c r="P23" s="183"/>
      <c r="Q23" s="183"/>
      <c r="R23" s="183"/>
      <c r="S23" s="183"/>
    </row>
    <row r="24" spans="1:19" ht="23.25" customHeight="1">
      <c r="A24" s="183"/>
      <c r="B24" s="183"/>
      <c r="C24" s="12" t="s">
        <v>33</v>
      </c>
      <c r="D24" s="22"/>
      <c r="E24" s="183"/>
      <c r="F24" s="183"/>
      <c r="G24" s="229"/>
      <c r="H24" s="183"/>
      <c r="I24" s="210"/>
      <c r="J24" s="210"/>
      <c r="K24" s="24"/>
      <c r="L24" s="183"/>
      <c r="M24" s="229"/>
      <c r="N24" s="183"/>
      <c r="O24" s="229"/>
      <c r="P24" s="183"/>
      <c r="Q24" s="183"/>
      <c r="R24" s="183"/>
      <c r="S24" s="183"/>
    </row>
    <row r="25" spans="1:19" ht="27" customHeight="1">
      <c r="A25" s="183"/>
      <c r="B25" s="183"/>
      <c r="C25" s="12" t="s">
        <v>39</v>
      </c>
      <c r="D25" s="24"/>
      <c r="E25" s="183"/>
      <c r="F25" s="183"/>
      <c r="G25" s="229"/>
      <c r="H25" s="183"/>
      <c r="I25" s="210"/>
      <c r="J25" s="210"/>
      <c r="K25" s="24"/>
      <c r="L25" s="183"/>
      <c r="M25" s="229"/>
      <c r="N25" s="183"/>
      <c r="O25" s="229"/>
      <c r="P25" s="183"/>
      <c r="Q25" s="183"/>
      <c r="R25" s="183"/>
      <c r="S25" s="183"/>
    </row>
    <row r="26" spans="1:19" ht="24">
      <c r="A26" s="184"/>
      <c r="B26" s="184"/>
      <c r="C26" s="12" t="s">
        <v>41</v>
      </c>
      <c r="D26" s="24" t="s">
        <v>42</v>
      </c>
      <c r="E26" s="184"/>
      <c r="F26" s="184"/>
      <c r="G26" s="230"/>
      <c r="H26" s="184"/>
      <c r="I26" s="209"/>
      <c r="J26" s="209"/>
      <c r="K26" s="24"/>
      <c r="L26" s="184"/>
      <c r="M26" s="230"/>
      <c r="N26" s="184"/>
      <c r="O26" s="230"/>
      <c r="P26" s="184"/>
      <c r="Q26" s="184"/>
      <c r="R26" s="184"/>
      <c r="S26" s="184"/>
    </row>
    <row r="27" spans="1:19" ht="70.5" customHeight="1">
      <c r="A27" s="276"/>
      <c r="B27" s="220" t="s">
        <v>4151</v>
      </c>
      <c r="C27" s="27" t="s">
        <v>22</v>
      </c>
      <c r="D27" s="24" t="s">
        <v>1487</v>
      </c>
      <c r="E27" s="278">
        <v>11754.45</v>
      </c>
      <c r="F27" s="220" t="s">
        <v>4152</v>
      </c>
      <c r="G27" s="224" t="s">
        <v>4153</v>
      </c>
      <c r="H27" s="220" t="s">
        <v>4154</v>
      </c>
      <c r="I27" s="208"/>
      <c r="J27" s="208"/>
      <c r="K27" s="24" t="s">
        <v>4155</v>
      </c>
      <c r="L27" s="220" t="s">
        <v>28</v>
      </c>
      <c r="M27" s="273" t="s">
        <v>4156</v>
      </c>
      <c r="N27" s="220"/>
      <c r="O27" s="220"/>
      <c r="P27" s="220"/>
      <c r="Q27" s="220"/>
      <c r="R27" s="220"/>
      <c r="S27" s="220"/>
    </row>
    <row r="28" spans="1:19" ht="59.25" customHeight="1">
      <c r="A28" s="276"/>
      <c r="B28" s="183"/>
      <c r="C28" s="27" t="s">
        <v>2286</v>
      </c>
      <c r="D28" s="24"/>
      <c r="E28" s="183"/>
      <c r="F28" s="183"/>
      <c r="G28" s="225"/>
      <c r="H28" s="184"/>
      <c r="I28" s="210"/>
      <c r="J28" s="210"/>
      <c r="K28" s="228" t="s">
        <v>2728</v>
      </c>
      <c r="L28" s="183"/>
      <c r="M28" s="274"/>
      <c r="N28" s="183"/>
      <c r="O28" s="183"/>
      <c r="P28" s="183"/>
      <c r="Q28" s="183"/>
      <c r="R28" s="183"/>
      <c r="S28" s="183"/>
    </row>
    <row r="29" spans="1:19" ht="51.75" customHeight="1">
      <c r="A29" s="276"/>
      <c r="B29" s="183"/>
      <c r="C29" s="28" t="s">
        <v>41</v>
      </c>
      <c r="D29" s="24"/>
      <c r="E29" s="183"/>
      <c r="F29" s="183"/>
      <c r="G29" s="225"/>
      <c r="H29" s="220" t="s">
        <v>4157</v>
      </c>
      <c r="I29" s="210"/>
      <c r="J29" s="210"/>
      <c r="K29" s="230"/>
      <c r="L29" s="183"/>
      <c r="M29" s="274"/>
      <c r="N29" s="183"/>
      <c r="O29" s="183"/>
      <c r="P29" s="183"/>
      <c r="Q29" s="183"/>
      <c r="R29" s="183"/>
      <c r="S29" s="183"/>
    </row>
    <row r="30" spans="1:19" ht="60" customHeight="1">
      <c r="A30" s="276"/>
      <c r="B30" s="183"/>
      <c r="C30" s="29" t="s">
        <v>39</v>
      </c>
      <c r="D30" s="23"/>
      <c r="E30" s="183"/>
      <c r="F30" s="183"/>
      <c r="G30" s="225"/>
      <c r="H30" s="183"/>
      <c r="I30" s="210"/>
      <c r="J30" s="210"/>
      <c r="K30" s="24" t="s">
        <v>2729</v>
      </c>
      <c r="L30" s="183"/>
      <c r="M30" s="274"/>
      <c r="N30" s="183"/>
      <c r="O30" s="183"/>
      <c r="P30" s="183"/>
      <c r="Q30" s="183"/>
      <c r="R30" s="183"/>
      <c r="S30" s="183"/>
    </row>
    <row r="31" spans="1:19" ht="68.25" customHeight="1">
      <c r="A31" s="277"/>
      <c r="B31" s="184"/>
      <c r="C31" s="12" t="s">
        <v>33</v>
      </c>
      <c r="D31" s="24"/>
      <c r="E31" s="184"/>
      <c r="F31" s="184"/>
      <c r="G31" s="226"/>
      <c r="H31" s="184"/>
      <c r="I31" s="209"/>
      <c r="J31" s="209"/>
      <c r="K31" s="26" t="s">
        <v>925</v>
      </c>
      <c r="L31" s="184"/>
      <c r="M31" s="275"/>
      <c r="N31" s="184"/>
      <c r="O31" s="184"/>
      <c r="P31" s="184"/>
      <c r="Q31" s="184"/>
      <c r="R31" s="184"/>
      <c r="S31" s="184"/>
    </row>
  </sheetData>
  <sheetProtection/>
  <mergeCells count="115">
    <mergeCell ref="C3:D4"/>
    <mergeCell ref="R22:R26"/>
    <mergeCell ref="S5:S8"/>
    <mergeCell ref="S9:S12"/>
    <mergeCell ref="S13:S16"/>
    <mergeCell ref="S17:S21"/>
    <mergeCell ref="S22:S26"/>
    <mergeCell ref="R5:R8"/>
    <mergeCell ref="R9:R12"/>
    <mergeCell ref="R13:R16"/>
    <mergeCell ref="R17:R21"/>
    <mergeCell ref="P17:P21"/>
    <mergeCell ref="P22:P26"/>
    <mergeCell ref="Q5:Q8"/>
    <mergeCell ref="Q9:Q12"/>
    <mergeCell ref="Q13:Q16"/>
    <mergeCell ref="Q17:Q21"/>
    <mergeCell ref="Q22:Q26"/>
    <mergeCell ref="P3:P4"/>
    <mergeCell ref="P5:P8"/>
    <mergeCell ref="P9:P12"/>
    <mergeCell ref="P13:P16"/>
    <mergeCell ref="N22:N26"/>
    <mergeCell ref="O3:O4"/>
    <mergeCell ref="O5:O8"/>
    <mergeCell ref="O9:O12"/>
    <mergeCell ref="O13:O16"/>
    <mergeCell ref="O17:O21"/>
    <mergeCell ref="O22:O26"/>
    <mergeCell ref="N5:N8"/>
    <mergeCell ref="N9:N12"/>
    <mergeCell ref="N13:N16"/>
    <mergeCell ref="N17:N21"/>
    <mergeCell ref="L17:L21"/>
    <mergeCell ref="L22:L26"/>
    <mergeCell ref="M5:M8"/>
    <mergeCell ref="M9:M12"/>
    <mergeCell ref="M13:M16"/>
    <mergeCell ref="M17:M21"/>
    <mergeCell ref="M22:M26"/>
    <mergeCell ref="K3:K4"/>
    <mergeCell ref="L3:L4"/>
    <mergeCell ref="L5:L8"/>
    <mergeCell ref="L9:L12"/>
    <mergeCell ref="L13:L16"/>
    <mergeCell ref="I17:I21"/>
    <mergeCell ref="I22:I26"/>
    <mergeCell ref="J5:J8"/>
    <mergeCell ref="J9:J12"/>
    <mergeCell ref="J13:J16"/>
    <mergeCell ref="J17:J21"/>
    <mergeCell ref="J22:J26"/>
    <mergeCell ref="H18:H21"/>
    <mergeCell ref="H23:H26"/>
    <mergeCell ref="I3:I4"/>
    <mergeCell ref="I5:I6"/>
    <mergeCell ref="I7:I8"/>
    <mergeCell ref="I9:I12"/>
    <mergeCell ref="I13:I16"/>
    <mergeCell ref="H3:H4"/>
    <mergeCell ref="H6:H8"/>
    <mergeCell ref="H10:H12"/>
    <mergeCell ref="H14:H16"/>
    <mergeCell ref="F17:F21"/>
    <mergeCell ref="F22:F26"/>
    <mergeCell ref="G3:G4"/>
    <mergeCell ref="G5:G8"/>
    <mergeCell ref="G9:G12"/>
    <mergeCell ref="G13:G16"/>
    <mergeCell ref="G17:G21"/>
    <mergeCell ref="G22:G26"/>
    <mergeCell ref="F3:F4"/>
    <mergeCell ref="F5:F8"/>
    <mergeCell ref="F9:F12"/>
    <mergeCell ref="F13:F16"/>
    <mergeCell ref="E9:E12"/>
    <mergeCell ref="E13:E16"/>
    <mergeCell ref="E17:E21"/>
    <mergeCell ref="E22:E26"/>
    <mergeCell ref="B9:B12"/>
    <mergeCell ref="B13:B16"/>
    <mergeCell ref="B17:B21"/>
    <mergeCell ref="B22:B26"/>
    <mergeCell ref="A9:A12"/>
    <mergeCell ref="A13:A16"/>
    <mergeCell ref="A17:A21"/>
    <mergeCell ref="A22:A26"/>
    <mergeCell ref="B1:S1"/>
    <mergeCell ref="A2:S2"/>
    <mergeCell ref="M3:N3"/>
    <mergeCell ref="Q3:S3"/>
    <mergeCell ref="A3:A4"/>
    <mergeCell ref="A5:A8"/>
    <mergeCell ref="B3:B4"/>
    <mergeCell ref="B5:B8"/>
    <mergeCell ref="E3:E4"/>
    <mergeCell ref="E5:E8"/>
    <mergeCell ref="N27:N31"/>
    <mergeCell ref="A27:A31"/>
    <mergeCell ref="B27:B31"/>
    <mergeCell ref="E27:E31"/>
    <mergeCell ref="F27:F31"/>
    <mergeCell ref="G27:G31"/>
    <mergeCell ref="H27:H28"/>
    <mergeCell ref="H29:H31"/>
    <mergeCell ref="O27:O31"/>
    <mergeCell ref="P27:P31"/>
    <mergeCell ref="Q27:Q31"/>
    <mergeCell ref="R27:R31"/>
    <mergeCell ref="S27:S31"/>
    <mergeCell ref="I27:I31"/>
    <mergeCell ref="J27:J31"/>
    <mergeCell ref="K28:K29"/>
    <mergeCell ref="L27:L31"/>
    <mergeCell ref="M27:M31"/>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35"/>
  <sheetViews>
    <sheetView zoomScaleSheetLayoutView="100" workbookViewId="0" topLeftCell="A1">
      <pane ySplit="3" topLeftCell="A28" activePane="bottomLeft" state="frozen"/>
      <selection pane="topLeft" activeCell="A1" sqref="A1"/>
      <selection pane="bottomLeft" activeCell="I9" sqref="I9:I10"/>
    </sheetView>
  </sheetViews>
  <sheetFormatPr defaultColWidth="9.00390625" defaultRowHeight="13.5"/>
  <cols>
    <col min="1" max="1" width="4.50390625" style="113" customWidth="1"/>
    <col min="2" max="2" width="25.50390625" style="114" customWidth="1"/>
    <col min="3" max="3" width="23.25390625" style="114" customWidth="1"/>
    <col min="4" max="4" width="17.25390625" style="114" customWidth="1"/>
    <col min="5" max="5" width="10.125" style="113" customWidth="1"/>
    <col min="6" max="6" width="9.625" style="113" customWidth="1"/>
    <col min="7" max="7" width="14.375" style="114" customWidth="1"/>
    <col min="8" max="8" width="14.875" style="114" customWidth="1"/>
    <col min="9" max="9" width="29.625" style="114" customWidth="1"/>
    <col min="10" max="10" width="14.25390625" style="114" customWidth="1"/>
    <col min="11" max="11" width="11.625" style="114" customWidth="1"/>
    <col min="12" max="12" width="11.875" style="113" customWidth="1"/>
    <col min="13" max="16384" width="9.00390625" style="113" customWidth="1"/>
  </cols>
  <sheetData>
    <row r="1" spans="1:12" ht="36.75" customHeight="1">
      <c r="A1" s="328" t="s">
        <v>2754</v>
      </c>
      <c r="B1" s="328"/>
      <c r="C1" s="328"/>
      <c r="D1" s="328"/>
      <c r="E1" s="328"/>
      <c r="F1" s="328"/>
      <c r="G1" s="328"/>
      <c r="H1" s="328"/>
      <c r="I1" s="328"/>
      <c r="J1" s="328"/>
      <c r="K1" s="328"/>
      <c r="L1" s="328"/>
    </row>
    <row r="2" spans="1:12" ht="19.5" customHeight="1">
      <c r="A2" s="329"/>
      <c r="B2" s="329"/>
      <c r="C2" s="329"/>
      <c r="D2" s="329"/>
      <c r="E2" s="329"/>
      <c r="F2" s="329"/>
      <c r="G2" s="329"/>
      <c r="H2" s="329"/>
      <c r="I2" s="329"/>
      <c r="J2" s="329"/>
      <c r="K2" s="329"/>
      <c r="L2" s="329"/>
    </row>
    <row r="3" spans="1:12" ht="33.75" customHeight="1">
      <c r="A3" s="115" t="s">
        <v>1</v>
      </c>
      <c r="B3" s="115" t="s">
        <v>2755</v>
      </c>
      <c r="C3" s="115" t="s">
        <v>22</v>
      </c>
      <c r="D3" s="115" t="s">
        <v>2756</v>
      </c>
      <c r="E3" s="115" t="s">
        <v>2757</v>
      </c>
      <c r="F3" s="115" t="s">
        <v>2758</v>
      </c>
      <c r="G3" s="115" t="s">
        <v>2759</v>
      </c>
      <c r="H3" s="115" t="s">
        <v>2760</v>
      </c>
      <c r="I3" s="115" t="s">
        <v>2761</v>
      </c>
      <c r="J3" s="115" t="s">
        <v>2762</v>
      </c>
      <c r="K3" s="115" t="s">
        <v>2763</v>
      </c>
      <c r="L3" s="115" t="s">
        <v>2764</v>
      </c>
    </row>
    <row r="4" spans="1:12" ht="45.75" customHeight="1">
      <c r="A4" s="116">
        <v>1</v>
      </c>
      <c r="B4" s="117" t="s">
        <v>2765</v>
      </c>
      <c r="C4" s="117" t="s">
        <v>2734</v>
      </c>
      <c r="D4" s="117" t="s">
        <v>2766</v>
      </c>
      <c r="E4" s="117" t="s">
        <v>2767</v>
      </c>
      <c r="F4" s="117">
        <v>1267</v>
      </c>
      <c r="G4" s="117">
        <v>8472354.73</v>
      </c>
      <c r="H4" s="117">
        <v>8139307</v>
      </c>
      <c r="I4" s="117" t="s">
        <v>2768</v>
      </c>
      <c r="J4" s="117" t="s">
        <v>2769</v>
      </c>
      <c r="K4" s="117" t="s">
        <v>2770</v>
      </c>
      <c r="L4" s="117"/>
    </row>
    <row r="5" spans="1:12" ht="53.25" customHeight="1">
      <c r="A5" s="118">
        <v>2</v>
      </c>
      <c r="B5" s="117" t="s">
        <v>2771</v>
      </c>
      <c r="C5" s="117" t="s">
        <v>1487</v>
      </c>
      <c r="D5" s="117" t="s">
        <v>2772</v>
      </c>
      <c r="E5" s="117" t="s">
        <v>2773</v>
      </c>
      <c r="F5" s="117" t="s">
        <v>1687</v>
      </c>
      <c r="G5" s="117" t="s">
        <v>2774</v>
      </c>
      <c r="H5" s="117" t="s">
        <v>1687</v>
      </c>
      <c r="I5" s="117" t="s">
        <v>2775</v>
      </c>
      <c r="J5" s="117" t="s">
        <v>2769</v>
      </c>
      <c r="K5" s="117" t="s">
        <v>2776</v>
      </c>
      <c r="L5" s="117" t="s">
        <v>2777</v>
      </c>
    </row>
    <row r="6" spans="1:12" ht="51.75" customHeight="1">
      <c r="A6" s="118">
        <v>3</v>
      </c>
      <c r="B6" s="117" t="s">
        <v>2778</v>
      </c>
      <c r="C6" s="117" t="s">
        <v>1487</v>
      </c>
      <c r="D6" s="117" t="s">
        <v>2779</v>
      </c>
      <c r="E6" s="117" t="s">
        <v>2767</v>
      </c>
      <c r="F6" s="117">
        <v>9300</v>
      </c>
      <c r="G6" s="117">
        <v>8195938.68</v>
      </c>
      <c r="H6" s="117">
        <v>3427112.65</v>
      </c>
      <c r="I6" s="117" t="s">
        <v>2228</v>
      </c>
      <c r="J6" s="117" t="s">
        <v>2780</v>
      </c>
      <c r="K6" s="117" t="s">
        <v>2781</v>
      </c>
      <c r="L6" s="117"/>
    </row>
    <row r="7" spans="1:12" ht="49.5" customHeight="1">
      <c r="A7" s="116">
        <v>4</v>
      </c>
      <c r="B7" s="117" t="s">
        <v>2782</v>
      </c>
      <c r="C7" s="117" t="s">
        <v>2734</v>
      </c>
      <c r="D7" s="117" t="s">
        <v>2783</v>
      </c>
      <c r="E7" s="117" t="s">
        <v>2767</v>
      </c>
      <c r="F7" s="117"/>
      <c r="G7" s="117">
        <v>6141334.99</v>
      </c>
      <c r="H7" s="117">
        <v>5895681.59</v>
      </c>
      <c r="I7" s="117" t="s">
        <v>2324</v>
      </c>
      <c r="J7" s="117" t="s">
        <v>2784</v>
      </c>
      <c r="K7" s="117" t="s">
        <v>2785</v>
      </c>
      <c r="L7" s="117"/>
    </row>
    <row r="8" spans="1:12" ht="44.25" customHeight="1">
      <c r="A8" s="118">
        <v>5</v>
      </c>
      <c r="B8" s="117" t="s">
        <v>2786</v>
      </c>
      <c r="C8" s="117" t="s">
        <v>2734</v>
      </c>
      <c r="D8" s="117" t="s">
        <v>2787</v>
      </c>
      <c r="E8" s="117" t="s">
        <v>2767</v>
      </c>
      <c r="F8" s="117">
        <v>300</v>
      </c>
      <c r="G8" s="117">
        <v>2935517.78</v>
      </c>
      <c r="H8" s="117">
        <v>2855280.29</v>
      </c>
      <c r="I8" s="117" t="s">
        <v>2788</v>
      </c>
      <c r="J8" s="117" t="s">
        <v>2789</v>
      </c>
      <c r="K8" s="117" t="s">
        <v>2790</v>
      </c>
      <c r="L8" s="117"/>
    </row>
    <row r="9" spans="1:12" ht="64.5" customHeight="1">
      <c r="A9" s="332">
        <v>6</v>
      </c>
      <c r="B9" s="335" t="s">
        <v>2791</v>
      </c>
      <c r="C9" s="335" t="s">
        <v>2734</v>
      </c>
      <c r="D9" s="335" t="s">
        <v>2792</v>
      </c>
      <c r="E9" s="335" t="s">
        <v>2767</v>
      </c>
      <c r="F9" s="335">
        <v>199</v>
      </c>
      <c r="G9" s="335">
        <v>1452680.46</v>
      </c>
      <c r="H9" s="335">
        <v>1403178.6</v>
      </c>
      <c r="I9" s="335" t="s">
        <v>2793</v>
      </c>
      <c r="J9" s="117" t="s">
        <v>2469</v>
      </c>
      <c r="K9" s="117" t="s">
        <v>2794</v>
      </c>
      <c r="L9" s="117" t="s">
        <v>2795</v>
      </c>
    </row>
    <row r="10" spans="1:12" ht="60" customHeight="1">
      <c r="A10" s="333"/>
      <c r="B10" s="336"/>
      <c r="C10" s="336"/>
      <c r="D10" s="336"/>
      <c r="E10" s="336"/>
      <c r="F10" s="336"/>
      <c r="G10" s="336"/>
      <c r="H10" s="336"/>
      <c r="I10" s="336"/>
      <c r="J10" s="117" t="s">
        <v>2796</v>
      </c>
      <c r="K10" s="117" t="s">
        <v>2797</v>
      </c>
      <c r="L10" s="117" t="s">
        <v>2798</v>
      </c>
    </row>
    <row r="11" spans="1:12" ht="70.5" customHeight="1">
      <c r="A11" s="118">
        <v>7</v>
      </c>
      <c r="B11" s="117" t="s">
        <v>2534</v>
      </c>
      <c r="C11" s="117" t="s">
        <v>2535</v>
      </c>
      <c r="D11" s="117" t="s">
        <v>2792</v>
      </c>
      <c r="E11" s="117" t="s">
        <v>2767</v>
      </c>
      <c r="F11" s="117">
        <v>97.11</v>
      </c>
      <c r="G11" s="117">
        <v>748331.42</v>
      </c>
      <c r="H11" s="117">
        <v>722638.71</v>
      </c>
      <c r="I11" s="117" t="s">
        <v>2541</v>
      </c>
      <c r="J11" s="117" t="s">
        <v>2799</v>
      </c>
      <c r="K11" s="117" t="s">
        <v>2800</v>
      </c>
      <c r="L11" s="117"/>
    </row>
    <row r="12" spans="1:12" ht="67.5" customHeight="1">
      <c r="A12" s="118">
        <v>8</v>
      </c>
      <c r="B12" s="117" t="s">
        <v>2801</v>
      </c>
      <c r="C12" s="117" t="s">
        <v>1487</v>
      </c>
      <c r="D12" s="117" t="s">
        <v>2802</v>
      </c>
      <c r="E12" s="117" t="s">
        <v>2767</v>
      </c>
      <c r="F12" s="117">
        <v>168.54</v>
      </c>
      <c r="G12" s="117">
        <v>1047866.43</v>
      </c>
      <c r="H12" s="117">
        <v>1017270.88</v>
      </c>
      <c r="I12" s="117" t="s">
        <v>2803</v>
      </c>
      <c r="J12" s="117" t="s">
        <v>2804</v>
      </c>
      <c r="K12" s="117" t="s">
        <v>2805</v>
      </c>
      <c r="L12" s="117"/>
    </row>
    <row r="13" spans="1:12" ht="67.5" customHeight="1">
      <c r="A13" s="118">
        <v>9</v>
      </c>
      <c r="B13" s="117" t="s">
        <v>2658</v>
      </c>
      <c r="C13" s="117" t="s">
        <v>1728</v>
      </c>
      <c r="D13" s="117" t="s">
        <v>2792</v>
      </c>
      <c r="E13" s="117" t="s">
        <v>2767</v>
      </c>
      <c r="F13" s="117">
        <v>80</v>
      </c>
      <c r="G13" s="117">
        <v>627030.01</v>
      </c>
      <c r="H13" s="117">
        <v>608428.12</v>
      </c>
      <c r="I13" s="116" t="s">
        <v>2664</v>
      </c>
      <c r="J13" s="117" t="s">
        <v>2806</v>
      </c>
      <c r="K13" s="117" t="s">
        <v>2807</v>
      </c>
      <c r="L13" s="117"/>
    </row>
    <row r="14" spans="1:12" ht="67.5" customHeight="1">
      <c r="A14" s="118">
        <v>10</v>
      </c>
      <c r="B14" s="117" t="s">
        <v>2808</v>
      </c>
      <c r="C14" s="117" t="s">
        <v>1487</v>
      </c>
      <c r="D14" s="117" t="s">
        <v>2809</v>
      </c>
      <c r="E14" s="117" t="s">
        <v>2767</v>
      </c>
      <c r="F14" s="117">
        <v>120</v>
      </c>
      <c r="G14" s="117">
        <v>778435.77</v>
      </c>
      <c r="H14" s="117">
        <v>755082.59</v>
      </c>
      <c r="I14" s="116" t="s">
        <v>638</v>
      </c>
      <c r="J14" s="117" t="s">
        <v>2810</v>
      </c>
      <c r="K14" s="117" t="s">
        <v>2811</v>
      </c>
      <c r="L14" s="117"/>
    </row>
    <row r="15" spans="1:12" ht="63" customHeight="1">
      <c r="A15" s="118">
        <v>11</v>
      </c>
      <c r="B15" s="117" t="s">
        <v>2812</v>
      </c>
      <c r="C15" s="117" t="s">
        <v>2734</v>
      </c>
      <c r="D15" s="117" t="s">
        <v>2813</v>
      </c>
      <c r="E15" s="117" t="s">
        <v>2767</v>
      </c>
      <c r="F15" s="117">
        <v>671.23</v>
      </c>
      <c r="G15" s="117">
        <v>5270047.29</v>
      </c>
      <c r="H15" s="117">
        <v>5133059.24</v>
      </c>
      <c r="I15" s="116" t="s">
        <v>2814</v>
      </c>
      <c r="J15" s="117" t="s">
        <v>2815</v>
      </c>
      <c r="K15" s="117" t="s">
        <v>2816</v>
      </c>
      <c r="L15" s="117"/>
    </row>
    <row r="16" spans="1:12" ht="63.75" customHeight="1">
      <c r="A16" s="118">
        <v>12</v>
      </c>
      <c r="B16" s="117" t="s">
        <v>2521</v>
      </c>
      <c r="C16" s="117" t="s">
        <v>1390</v>
      </c>
      <c r="D16" s="117" t="s">
        <v>2813</v>
      </c>
      <c r="E16" s="117" t="s">
        <v>2767</v>
      </c>
      <c r="F16" s="117">
        <v>48.71</v>
      </c>
      <c r="G16" s="117">
        <v>453363.27</v>
      </c>
      <c r="H16" s="117">
        <v>444629.76</v>
      </c>
      <c r="I16" s="116" t="s">
        <v>2527</v>
      </c>
      <c r="J16" s="117" t="s">
        <v>2817</v>
      </c>
      <c r="K16" s="117" t="s">
        <v>2818</v>
      </c>
      <c r="L16" s="117" t="s">
        <v>2070</v>
      </c>
    </row>
    <row r="17" spans="1:12" ht="70.5" customHeight="1">
      <c r="A17" s="118">
        <v>13</v>
      </c>
      <c r="B17" s="117" t="s">
        <v>2819</v>
      </c>
      <c r="C17" s="117" t="s">
        <v>1799</v>
      </c>
      <c r="D17" s="117" t="s">
        <v>2783</v>
      </c>
      <c r="E17" s="117" t="s">
        <v>2767</v>
      </c>
      <c r="F17" s="117">
        <v>230.03</v>
      </c>
      <c r="G17" s="117">
        <v>2016867.04</v>
      </c>
      <c r="H17" s="117">
        <v>1949137.74</v>
      </c>
      <c r="I17" s="116" t="s">
        <v>540</v>
      </c>
      <c r="J17" s="117" t="s">
        <v>2820</v>
      </c>
      <c r="K17" s="117" t="s">
        <v>2821</v>
      </c>
      <c r="L17" s="121"/>
    </row>
    <row r="18" spans="1:12" ht="70.5" customHeight="1">
      <c r="A18" s="118">
        <v>14</v>
      </c>
      <c r="B18" s="117" t="s">
        <v>2822</v>
      </c>
      <c r="C18" s="117" t="s">
        <v>2823</v>
      </c>
      <c r="D18" s="117" t="s">
        <v>2783</v>
      </c>
      <c r="E18" s="117" t="s">
        <v>2767</v>
      </c>
      <c r="F18" s="117">
        <v>510</v>
      </c>
      <c r="G18" s="117">
        <v>4563052.26</v>
      </c>
      <c r="H18" s="117">
        <v>4337941.68</v>
      </c>
      <c r="I18" s="116" t="s">
        <v>2824</v>
      </c>
      <c r="J18" s="117" t="s">
        <v>2825</v>
      </c>
      <c r="K18" s="117" t="s">
        <v>2826</v>
      </c>
      <c r="L18" s="121"/>
    </row>
    <row r="19" spans="1:12" s="112" customFormat="1" ht="70.5" customHeight="1">
      <c r="A19" s="118">
        <v>15</v>
      </c>
      <c r="B19" s="116" t="s">
        <v>2827</v>
      </c>
      <c r="C19" s="118" t="s">
        <v>2828</v>
      </c>
      <c r="D19" s="116" t="s">
        <v>2829</v>
      </c>
      <c r="E19" s="117" t="s">
        <v>2767</v>
      </c>
      <c r="F19" s="118">
        <v>192</v>
      </c>
      <c r="G19" s="118">
        <v>1556378.29</v>
      </c>
      <c r="H19" s="118">
        <v>1496666.78</v>
      </c>
      <c r="I19" s="118" t="s">
        <v>2830</v>
      </c>
      <c r="J19" s="118" t="s">
        <v>2831</v>
      </c>
      <c r="K19" s="118" t="s">
        <v>2832</v>
      </c>
      <c r="L19" s="122"/>
    </row>
    <row r="20" spans="1:12" ht="69" customHeight="1">
      <c r="A20" s="332">
        <v>16</v>
      </c>
      <c r="B20" s="117" t="s">
        <v>2833</v>
      </c>
      <c r="C20" s="335" t="s">
        <v>2834</v>
      </c>
      <c r="D20" s="335" t="s">
        <v>2835</v>
      </c>
      <c r="E20" s="335" t="s">
        <v>2836</v>
      </c>
      <c r="F20" s="117">
        <v>130</v>
      </c>
      <c r="G20" s="117"/>
      <c r="H20" s="117"/>
      <c r="I20" s="338"/>
      <c r="J20" s="335" t="s">
        <v>2837</v>
      </c>
      <c r="K20" s="335" t="s">
        <v>2838</v>
      </c>
      <c r="L20" s="335" t="s">
        <v>2839</v>
      </c>
    </row>
    <row r="21" spans="1:12" ht="69" customHeight="1">
      <c r="A21" s="333"/>
      <c r="B21" s="117" t="s">
        <v>2840</v>
      </c>
      <c r="C21" s="336"/>
      <c r="D21" s="336"/>
      <c r="E21" s="336"/>
      <c r="F21" s="117">
        <v>300</v>
      </c>
      <c r="G21" s="117"/>
      <c r="H21" s="117"/>
      <c r="I21" s="339"/>
      <c r="J21" s="336"/>
      <c r="K21" s="336"/>
      <c r="L21" s="336"/>
    </row>
    <row r="22" spans="1:12" ht="69" customHeight="1">
      <c r="A22" s="118">
        <v>17</v>
      </c>
      <c r="B22" s="116" t="s">
        <v>2841</v>
      </c>
      <c r="C22" s="118" t="s">
        <v>2842</v>
      </c>
      <c r="D22" s="116" t="s">
        <v>2783</v>
      </c>
      <c r="E22" s="117" t="s">
        <v>2767</v>
      </c>
      <c r="F22" s="118">
        <v>600</v>
      </c>
      <c r="G22" s="118">
        <v>4972505.91</v>
      </c>
      <c r="H22" s="118">
        <v>4752058.15</v>
      </c>
      <c r="I22" s="118" t="s">
        <v>2843</v>
      </c>
      <c r="J22" s="118" t="s">
        <v>2844</v>
      </c>
      <c r="K22" s="118" t="s">
        <v>2845</v>
      </c>
      <c r="L22" s="122"/>
    </row>
    <row r="23" spans="1:12" ht="69" customHeight="1">
      <c r="A23" s="118">
        <v>18</v>
      </c>
      <c r="B23" s="116" t="s">
        <v>2846</v>
      </c>
      <c r="C23" s="119" t="s">
        <v>2847</v>
      </c>
      <c r="D23" s="120" t="s">
        <v>2783</v>
      </c>
      <c r="E23" s="117" t="s">
        <v>2767</v>
      </c>
      <c r="F23" s="118">
        <v>451</v>
      </c>
      <c r="G23" s="116">
        <v>3214264.9</v>
      </c>
      <c r="H23" s="118">
        <v>3104979.89</v>
      </c>
      <c r="I23" s="116" t="s">
        <v>2848</v>
      </c>
      <c r="J23" s="119" t="s">
        <v>2515</v>
      </c>
      <c r="K23" s="119" t="s">
        <v>2849</v>
      </c>
      <c r="L23" s="122"/>
    </row>
    <row r="24" spans="1:12" ht="69" customHeight="1">
      <c r="A24" s="118">
        <v>19</v>
      </c>
      <c r="B24" s="117" t="s">
        <v>2850</v>
      </c>
      <c r="C24" s="115" t="s">
        <v>2851</v>
      </c>
      <c r="D24" s="115" t="s">
        <v>2852</v>
      </c>
      <c r="E24" s="117" t="s">
        <v>2767</v>
      </c>
      <c r="F24" s="117">
        <v>301.73</v>
      </c>
      <c r="G24" s="117">
        <v>2424103.2</v>
      </c>
      <c r="H24" s="117">
        <v>2356228.31</v>
      </c>
      <c r="I24" s="116" t="s">
        <v>2853</v>
      </c>
      <c r="J24" s="115" t="s">
        <v>2854</v>
      </c>
      <c r="K24" s="115" t="s">
        <v>2855</v>
      </c>
      <c r="L24" s="121"/>
    </row>
    <row r="25" spans="1:12" ht="69" customHeight="1">
      <c r="A25" s="118">
        <v>20</v>
      </c>
      <c r="B25" s="117" t="s">
        <v>2856</v>
      </c>
      <c r="C25" s="117" t="s">
        <v>1487</v>
      </c>
      <c r="D25" s="117" t="s">
        <v>2857</v>
      </c>
      <c r="E25" s="117" t="s">
        <v>2767</v>
      </c>
      <c r="F25" s="117">
        <v>254.76</v>
      </c>
      <c r="G25" s="117">
        <v>2179946.17</v>
      </c>
      <c r="H25" s="117">
        <v>2099072.32</v>
      </c>
      <c r="I25" s="116" t="s">
        <v>2858</v>
      </c>
      <c r="J25" s="117" t="s">
        <v>2859</v>
      </c>
      <c r="K25" s="117" t="s">
        <v>2860</v>
      </c>
      <c r="L25" s="121"/>
    </row>
    <row r="26" spans="1:12" ht="69" customHeight="1">
      <c r="A26" s="332">
        <v>21</v>
      </c>
      <c r="B26" s="335" t="s">
        <v>2861</v>
      </c>
      <c r="C26" s="335" t="s">
        <v>1390</v>
      </c>
      <c r="D26" s="338" t="s">
        <v>2829</v>
      </c>
      <c r="E26" s="335" t="s">
        <v>2767</v>
      </c>
      <c r="F26" s="335"/>
      <c r="G26" s="335">
        <v>406090.54</v>
      </c>
      <c r="H26" s="335"/>
      <c r="I26" s="116"/>
      <c r="J26" s="117" t="s">
        <v>2859</v>
      </c>
      <c r="K26" s="117" t="s">
        <v>2862</v>
      </c>
      <c r="L26" s="121" t="s">
        <v>2795</v>
      </c>
    </row>
    <row r="27" spans="1:12" ht="69" customHeight="1">
      <c r="A27" s="333"/>
      <c r="B27" s="336"/>
      <c r="C27" s="336"/>
      <c r="D27" s="339"/>
      <c r="E27" s="336"/>
      <c r="F27" s="336"/>
      <c r="G27" s="336"/>
      <c r="H27" s="336"/>
      <c r="I27" s="116"/>
      <c r="J27" s="117" t="s">
        <v>2863</v>
      </c>
      <c r="K27" s="117" t="s">
        <v>2864</v>
      </c>
      <c r="L27" s="121" t="s">
        <v>2865</v>
      </c>
    </row>
    <row r="28" spans="1:12" ht="69" customHeight="1">
      <c r="A28" s="334">
        <v>22</v>
      </c>
      <c r="B28" s="337" t="s">
        <v>2866</v>
      </c>
      <c r="C28" s="337" t="s">
        <v>2867</v>
      </c>
      <c r="D28" s="338" t="s">
        <v>2868</v>
      </c>
      <c r="E28" s="117" t="s">
        <v>2767</v>
      </c>
      <c r="F28" s="335">
        <v>7151</v>
      </c>
      <c r="G28" s="117">
        <v>58853461.76</v>
      </c>
      <c r="H28" s="117">
        <v>56659323.29</v>
      </c>
      <c r="I28" s="116" t="s">
        <v>2869</v>
      </c>
      <c r="J28" s="117" t="s">
        <v>2870</v>
      </c>
      <c r="K28" s="117" t="s">
        <v>2871</v>
      </c>
      <c r="L28" s="121"/>
    </row>
    <row r="29" spans="1:12" ht="69" customHeight="1">
      <c r="A29" s="334"/>
      <c r="B29" s="337"/>
      <c r="C29" s="337"/>
      <c r="D29" s="339"/>
      <c r="E29" s="117" t="s">
        <v>2872</v>
      </c>
      <c r="F29" s="336"/>
      <c r="G29" s="118">
        <v>1416900</v>
      </c>
      <c r="H29" s="118">
        <v>666238.04</v>
      </c>
      <c r="I29" s="116" t="s">
        <v>2873</v>
      </c>
      <c r="J29" s="118" t="s">
        <v>2870</v>
      </c>
      <c r="K29" s="123" t="s">
        <v>2874</v>
      </c>
      <c r="L29" s="124"/>
    </row>
    <row r="30" spans="1:12" ht="69" customHeight="1">
      <c r="A30" s="332">
        <v>23</v>
      </c>
      <c r="B30" s="117" t="s">
        <v>2833</v>
      </c>
      <c r="C30" s="335" t="s">
        <v>2834</v>
      </c>
      <c r="D30" s="335" t="s">
        <v>2835</v>
      </c>
      <c r="E30" s="335" t="s">
        <v>2836</v>
      </c>
      <c r="F30" s="335">
        <v>500</v>
      </c>
      <c r="G30" s="117">
        <v>1300000</v>
      </c>
      <c r="H30" s="117">
        <v>1286425.8</v>
      </c>
      <c r="I30" s="338" t="s">
        <v>2875</v>
      </c>
      <c r="J30" s="335" t="s">
        <v>2876</v>
      </c>
      <c r="K30" s="335" t="s">
        <v>2877</v>
      </c>
      <c r="L30" s="335"/>
    </row>
    <row r="31" spans="1:12" ht="69" customHeight="1">
      <c r="A31" s="333"/>
      <c r="B31" s="117" t="s">
        <v>2840</v>
      </c>
      <c r="C31" s="336"/>
      <c r="D31" s="336"/>
      <c r="E31" s="336"/>
      <c r="F31" s="336"/>
      <c r="G31" s="117">
        <v>3000000</v>
      </c>
      <c r="H31" s="117">
        <v>2969604</v>
      </c>
      <c r="I31" s="339"/>
      <c r="J31" s="336"/>
      <c r="K31" s="336"/>
      <c r="L31" s="336"/>
    </row>
    <row r="32" spans="1:12" ht="69" customHeight="1">
      <c r="A32" s="119">
        <v>24</v>
      </c>
      <c r="B32" s="117" t="s">
        <v>2878</v>
      </c>
      <c r="C32" s="115" t="s">
        <v>1401</v>
      </c>
      <c r="D32" s="115" t="s">
        <v>2879</v>
      </c>
      <c r="E32" s="117" t="s">
        <v>2767</v>
      </c>
      <c r="F32" s="115">
        <v>325</v>
      </c>
      <c r="G32" s="117">
        <v>1794856.49</v>
      </c>
      <c r="H32" s="117">
        <v>1737801.66</v>
      </c>
      <c r="I32" s="116" t="s">
        <v>722</v>
      </c>
      <c r="J32" s="117" t="s">
        <v>2863</v>
      </c>
      <c r="K32" s="117" t="s">
        <v>2880</v>
      </c>
      <c r="L32" s="117"/>
    </row>
    <row r="33" spans="1:12" ht="70.5" customHeight="1">
      <c r="A33" s="332">
        <v>25</v>
      </c>
      <c r="B33" s="335" t="s">
        <v>2881</v>
      </c>
      <c r="C33" s="335" t="s">
        <v>1976</v>
      </c>
      <c r="D33" s="335" t="s">
        <v>2857</v>
      </c>
      <c r="E33" s="335" t="s">
        <v>2836</v>
      </c>
      <c r="F33" s="335">
        <v>228.57</v>
      </c>
      <c r="G33" s="117"/>
      <c r="H33" s="117"/>
      <c r="I33" s="120"/>
      <c r="J33" s="115" t="s">
        <v>2882</v>
      </c>
      <c r="K33" s="115"/>
      <c r="L33" s="117" t="s">
        <v>2883</v>
      </c>
    </row>
    <row r="34" spans="1:12" ht="69" customHeight="1">
      <c r="A34" s="333"/>
      <c r="B34" s="336"/>
      <c r="C34" s="336"/>
      <c r="D34" s="336"/>
      <c r="E34" s="336"/>
      <c r="F34" s="336"/>
      <c r="G34" s="117"/>
      <c r="H34" s="117"/>
      <c r="I34" s="120"/>
      <c r="J34" s="115" t="s">
        <v>2884</v>
      </c>
      <c r="K34" s="115" t="s">
        <v>2885</v>
      </c>
      <c r="L34" s="121" t="s">
        <v>2865</v>
      </c>
    </row>
    <row r="35" spans="1:12" ht="27.75" customHeight="1">
      <c r="A35" s="330" t="s">
        <v>2886</v>
      </c>
      <c r="B35" s="331"/>
      <c r="C35" s="331"/>
      <c r="D35" s="331"/>
      <c r="E35" s="331"/>
      <c r="F35" s="331"/>
      <c r="G35" s="331"/>
      <c r="H35" s="331"/>
      <c r="I35" s="331"/>
      <c r="J35" s="331"/>
      <c r="K35" s="331"/>
      <c r="L35" s="331"/>
    </row>
    <row r="36" ht="27.75" customHeight="1"/>
    <row r="37" ht="27.75" customHeight="1"/>
    <row r="38" ht="27.75" customHeight="1"/>
    <row r="39" ht="27.75" customHeight="1"/>
    <row r="40" ht="27.75" customHeight="1"/>
    <row r="41" ht="27.75" customHeight="1"/>
    <row r="42" ht="27.75" customHeight="1"/>
    <row r="43" ht="27.75" customHeight="1"/>
    <row r="44" ht="27.75" customHeight="1"/>
  </sheetData>
  <sheetProtection/>
  <mergeCells count="48">
    <mergeCell ref="I30:I31"/>
    <mergeCell ref="J20:J21"/>
    <mergeCell ref="J30:J31"/>
    <mergeCell ref="K20:K21"/>
    <mergeCell ref="K30:K31"/>
    <mergeCell ref="L20:L21"/>
    <mergeCell ref="L30:L31"/>
    <mergeCell ref="G9:G10"/>
    <mergeCell ref="G26:G27"/>
    <mergeCell ref="H9:H10"/>
    <mergeCell ref="H26:H27"/>
    <mergeCell ref="I9:I10"/>
    <mergeCell ref="I20:I21"/>
    <mergeCell ref="E9:E10"/>
    <mergeCell ref="E20:E21"/>
    <mergeCell ref="E26:E27"/>
    <mergeCell ref="E30:E31"/>
    <mergeCell ref="E33:E34"/>
    <mergeCell ref="F9:F10"/>
    <mergeCell ref="F26:F27"/>
    <mergeCell ref="F28:F29"/>
    <mergeCell ref="F30:F31"/>
    <mergeCell ref="F33:F34"/>
    <mergeCell ref="D9:D10"/>
    <mergeCell ref="D20:D21"/>
    <mergeCell ref="D26:D27"/>
    <mergeCell ref="D28:D29"/>
    <mergeCell ref="D30:D31"/>
    <mergeCell ref="D33:D34"/>
    <mergeCell ref="B26:B27"/>
    <mergeCell ref="B28:B29"/>
    <mergeCell ref="B33:B34"/>
    <mergeCell ref="C9:C10"/>
    <mergeCell ref="C20:C21"/>
    <mergeCell ref="C26:C27"/>
    <mergeCell ref="C28:C29"/>
    <mergeCell ref="C30:C31"/>
    <mergeCell ref="C33:C34"/>
    <mergeCell ref="A1:L1"/>
    <mergeCell ref="A2:L2"/>
    <mergeCell ref="A35:L35"/>
    <mergeCell ref="A9:A10"/>
    <mergeCell ref="A20:A21"/>
    <mergeCell ref="A26:A27"/>
    <mergeCell ref="A28:A29"/>
    <mergeCell ref="A30:A31"/>
    <mergeCell ref="A33:A34"/>
    <mergeCell ref="B9:B10"/>
  </mergeCells>
  <printOptions horizontalCentered="1"/>
  <pageMargins left="0.71" right="0.71" top="0.75" bottom="0.75" header="0.31" footer="0.31"/>
  <pageSetup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M46"/>
  <sheetViews>
    <sheetView zoomScaleSheetLayoutView="100" workbookViewId="0" topLeftCell="A1">
      <selection activeCell="C8" sqref="C8:C9"/>
    </sheetView>
  </sheetViews>
  <sheetFormatPr defaultColWidth="22.375" defaultRowHeight="13.5"/>
  <cols>
    <col min="1" max="1" width="3.375" style="1" customWidth="1"/>
    <col min="2" max="2" width="25.50390625" style="2" customWidth="1"/>
    <col min="3" max="3" width="23.375" style="2" customWidth="1"/>
    <col min="4" max="4" width="17.25390625" style="2" customWidth="1"/>
    <col min="5" max="5" width="6.125" style="1" customWidth="1"/>
    <col min="6" max="6" width="9.625" style="1" customWidth="1"/>
    <col min="7" max="7" width="15.25390625" style="3" customWidth="1"/>
    <col min="8" max="8" width="14.00390625" style="3" customWidth="1"/>
    <col min="9" max="9" width="12.75390625" style="3" customWidth="1"/>
    <col min="10" max="10" width="32.875" style="2" customWidth="1"/>
    <col min="11" max="12" width="13.25390625" style="2" customWidth="1"/>
    <col min="13" max="13" width="11.875" style="2" customWidth="1"/>
    <col min="14" max="32" width="9.00390625" style="1" customWidth="1"/>
    <col min="33" max="16384" width="22.375" style="1" customWidth="1"/>
  </cols>
  <sheetData>
    <row r="1" spans="1:13" ht="36.75" customHeight="1">
      <c r="A1" s="340" t="s">
        <v>2887</v>
      </c>
      <c r="B1" s="340"/>
      <c r="C1" s="340"/>
      <c r="D1" s="340"/>
      <c r="E1" s="340"/>
      <c r="F1" s="340"/>
      <c r="G1" s="341"/>
      <c r="H1" s="341"/>
      <c r="I1" s="341"/>
      <c r="J1" s="340"/>
      <c r="K1" s="340"/>
      <c r="L1" s="340"/>
      <c r="M1" s="340"/>
    </row>
    <row r="2" spans="1:13" ht="19.5" customHeight="1">
      <c r="A2" s="342"/>
      <c r="B2" s="342"/>
      <c r="C2" s="342"/>
      <c r="D2" s="342"/>
      <c r="E2" s="342"/>
      <c r="F2" s="342"/>
      <c r="G2" s="343"/>
      <c r="H2" s="343"/>
      <c r="I2" s="343"/>
      <c r="J2" s="342"/>
      <c r="K2" s="342"/>
      <c r="L2" s="342"/>
      <c r="M2" s="342"/>
    </row>
    <row r="3" spans="1:13" ht="33.75" customHeight="1">
      <c r="A3" s="5" t="s">
        <v>1</v>
      </c>
      <c r="B3" s="5" t="s">
        <v>2755</v>
      </c>
      <c r="C3" s="5" t="s">
        <v>22</v>
      </c>
      <c r="D3" s="5" t="s">
        <v>2756</v>
      </c>
      <c r="E3" s="5" t="s">
        <v>2757</v>
      </c>
      <c r="F3" s="6" t="s">
        <v>2758</v>
      </c>
      <c r="G3" s="7" t="s">
        <v>2759</v>
      </c>
      <c r="H3" s="7" t="s">
        <v>2760</v>
      </c>
      <c r="I3" s="7" t="s">
        <v>2888</v>
      </c>
      <c r="J3" s="5" t="s">
        <v>2761</v>
      </c>
      <c r="K3" s="5" t="s">
        <v>2762</v>
      </c>
      <c r="L3" s="5" t="s">
        <v>2763</v>
      </c>
      <c r="M3" s="5" t="s">
        <v>2764</v>
      </c>
    </row>
    <row r="4" spans="1:13" ht="51.75" customHeight="1">
      <c r="A4" s="8">
        <v>1</v>
      </c>
      <c r="B4" s="8" t="s">
        <v>2889</v>
      </c>
      <c r="C4" s="8" t="s">
        <v>2851</v>
      </c>
      <c r="D4" s="8" t="s">
        <v>2829</v>
      </c>
      <c r="E4" s="8" t="s">
        <v>2767</v>
      </c>
      <c r="F4" s="8">
        <v>161.59</v>
      </c>
      <c r="G4" s="10">
        <v>1142949.24</v>
      </c>
      <c r="H4" s="10">
        <v>1097612.25</v>
      </c>
      <c r="I4" s="10">
        <f aca="true" t="shared" si="0" ref="I4:I16">G4-H4</f>
        <v>45336.98999999999</v>
      </c>
      <c r="J4" s="8" t="s">
        <v>2634</v>
      </c>
      <c r="K4" s="8" t="s">
        <v>2890</v>
      </c>
      <c r="L4" s="8" t="s">
        <v>2891</v>
      </c>
      <c r="M4" s="8"/>
    </row>
    <row r="5" spans="1:13" ht="52.5" customHeight="1">
      <c r="A5" s="8">
        <v>2</v>
      </c>
      <c r="B5" s="8" t="s">
        <v>2892</v>
      </c>
      <c r="C5" s="8" t="s">
        <v>2734</v>
      </c>
      <c r="D5" s="8" t="s">
        <v>2879</v>
      </c>
      <c r="E5" s="8" t="s">
        <v>2767</v>
      </c>
      <c r="F5" s="8">
        <v>499.2</v>
      </c>
      <c r="G5" s="10">
        <v>3083302.29</v>
      </c>
      <c r="H5" s="10">
        <v>2966375.86</v>
      </c>
      <c r="I5" s="10">
        <f t="shared" si="0"/>
        <v>116926.43000000017</v>
      </c>
      <c r="J5" s="8" t="s">
        <v>2695</v>
      </c>
      <c r="K5" s="8" t="s">
        <v>2893</v>
      </c>
      <c r="L5" s="8" t="s">
        <v>2894</v>
      </c>
      <c r="M5" s="8"/>
    </row>
    <row r="6" spans="1:13" ht="54" customHeight="1">
      <c r="A6" s="8">
        <v>3</v>
      </c>
      <c r="B6" s="8" t="s">
        <v>2895</v>
      </c>
      <c r="C6" s="8" t="s">
        <v>2896</v>
      </c>
      <c r="D6" s="8" t="s">
        <v>2349</v>
      </c>
      <c r="E6" s="8" t="s">
        <v>2767</v>
      </c>
      <c r="F6" s="8">
        <v>447.95</v>
      </c>
      <c r="G6" s="10">
        <v>1197397.19</v>
      </c>
      <c r="H6" s="10">
        <v>1142497.73</v>
      </c>
      <c r="I6" s="10">
        <f t="shared" si="0"/>
        <v>54899.45999999996</v>
      </c>
      <c r="J6" s="8" t="s">
        <v>2527</v>
      </c>
      <c r="K6" s="8" t="s">
        <v>2897</v>
      </c>
      <c r="L6" s="8" t="s">
        <v>2898</v>
      </c>
      <c r="M6" s="8"/>
    </row>
    <row r="7" spans="1:13" ht="51.75" customHeight="1">
      <c r="A7" s="8">
        <v>4</v>
      </c>
      <c r="B7" s="11" t="s">
        <v>2899</v>
      </c>
      <c r="C7" s="11" t="s">
        <v>2734</v>
      </c>
      <c r="D7" s="11" t="s">
        <v>2900</v>
      </c>
      <c r="E7" s="8" t="s">
        <v>2767</v>
      </c>
      <c r="F7" s="11">
        <v>374.4</v>
      </c>
      <c r="G7" s="81">
        <v>1854382.85</v>
      </c>
      <c r="H7" s="81">
        <v>1790340.66</v>
      </c>
      <c r="I7" s="10">
        <f t="shared" si="0"/>
        <v>64042.19000000018</v>
      </c>
      <c r="J7" s="11" t="s">
        <v>2901</v>
      </c>
      <c r="K7" s="8" t="s">
        <v>2894</v>
      </c>
      <c r="L7" s="8" t="s">
        <v>2902</v>
      </c>
      <c r="M7" s="8"/>
    </row>
    <row r="8" spans="1:13" ht="45" customHeight="1">
      <c r="A8" s="346">
        <v>5</v>
      </c>
      <c r="B8" s="8" t="s">
        <v>2903</v>
      </c>
      <c r="C8" s="346" t="s">
        <v>1976</v>
      </c>
      <c r="D8" s="346" t="s">
        <v>2829</v>
      </c>
      <c r="E8" s="8" t="s">
        <v>2872</v>
      </c>
      <c r="F8" s="346">
        <v>3500</v>
      </c>
      <c r="G8" s="10">
        <v>560116</v>
      </c>
      <c r="H8" s="10">
        <v>438290.77</v>
      </c>
      <c r="I8" s="10">
        <f t="shared" si="0"/>
        <v>121825.22999999998</v>
      </c>
      <c r="J8" s="8" t="s">
        <v>2904</v>
      </c>
      <c r="K8" s="8" t="s">
        <v>2905</v>
      </c>
      <c r="L8" s="8" t="s">
        <v>2906</v>
      </c>
      <c r="M8" s="8"/>
    </row>
    <row r="9" spans="1:13" ht="49.5" customHeight="1">
      <c r="A9" s="347"/>
      <c r="B9" s="8" t="s">
        <v>2903</v>
      </c>
      <c r="C9" s="347"/>
      <c r="D9" s="348"/>
      <c r="E9" s="8" t="s">
        <v>2907</v>
      </c>
      <c r="F9" s="347"/>
      <c r="G9" s="10">
        <v>32000000</v>
      </c>
      <c r="H9" s="10">
        <v>30147866</v>
      </c>
      <c r="I9" s="10">
        <f t="shared" si="0"/>
        <v>1852134</v>
      </c>
      <c r="J9" s="8" t="s">
        <v>2908</v>
      </c>
      <c r="K9" s="8" t="s">
        <v>2909</v>
      </c>
      <c r="L9" s="8" t="s">
        <v>2910</v>
      </c>
      <c r="M9" s="8"/>
    </row>
    <row r="10" spans="1:13" ht="47.25" customHeight="1">
      <c r="A10" s="8">
        <v>6</v>
      </c>
      <c r="B10" s="8" t="s">
        <v>2911</v>
      </c>
      <c r="C10" s="8" t="s">
        <v>2734</v>
      </c>
      <c r="D10" s="346" t="s">
        <v>2912</v>
      </c>
      <c r="E10" s="8" t="s">
        <v>2767</v>
      </c>
      <c r="F10" s="8">
        <v>312</v>
      </c>
      <c r="G10" s="10">
        <v>2591994.02</v>
      </c>
      <c r="H10" s="10">
        <v>2480730.98</v>
      </c>
      <c r="I10" s="10">
        <f t="shared" si="0"/>
        <v>111263.04000000004</v>
      </c>
      <c r="J10" s="8" t="s">
        <v>2913</v>
      </c>
      <c r="K10" s="8" t="s">
        <v>2914</v>
      </c>
      <c r="L10" s="8" t="s">
        <v>2915</v>
      </c>
      <c r="M10" s="8"/>
    </row>
    <row r="11" spans="1:13" s="2" customFormat="1" ht="47.25" customHeight="1">
      <c r="A11" s="8">
        <v>7</v>
      </c>
      <c r="B11" s="5" t="s">
        <v>2916</v>
      </c>
      <c r="C11" s="8" t="s">
        <v>2734</v>
      </c>
      <c r="D11" s="347"/>
      <c r="E11" s="8" t="s">
        <v>2767</v>
      </c>
      <c r="F11" s="5">
        <v>416.02</v>
      </c>
      <c r="G11" s="7">
        <v>1942879.21</v>
      </c>
      <c r="H11" s="7">
        <v>1862497.98</v>
      </c>
      <c r="I11" s="10">
        <f t="shared" si="0"/>
        <v>80381.22999999998</v>
      </c>
      <c r="J11" s="5" t="s">
        <v>2917</v>
      </c>
      <c r="K11" s="8" t="s">
        <v>2914</v>
      </c>
      <c r="L11" s="8" t="s">
        <v>2918</v>
      </c>
      <c r="M11" s="8"/>
    </row>
    <row r="12" spans="1:13" ht="47.25" customHeight="1">
      <c r="A12" s="8">
        <v>8</v>
      </c>
      <c r="B12" s="8" t="s">
        <v>2771</v>
      </c>
      <c r="C12" s="8" t="s">
        <v>1487</v>
      </c>
      <c r="D12" s="8" t="s">
        <v>2392</v>
      </c>
      <c r="E12" s="8" t="s">
        <v>2767</v>
      </c>
      <c r="F12" s="8">
        <v>12875.4</v>
      </c>
      <c r="G12" s="10">
        <v>100076423.71</v>
      </c>
      <c r="H12" s="10">
        <v>96510315.91</v>
      </c>
      <c r="I12" s="10">
        <f t="shared" si="0"/>
        <v>3566107.799999997</v>
      </c>
      <c r="J12" s="8" t="s">
        <v>2089</v>
      </c>
      <c r="K12" s="8" t="s">
        <v>2909</v>
      </c>
      <c r="L12" s="8" t="s">
        <v>2919</v>
      </c>
      <c r="M12" s="8"/>
    </row>
    <row r="13" spans="1:13" ht="67.5" customHeight="1">
      <c r="A13" s="8">
        <v>9</v>
      </c>
      <c r="B13" s="8" t="s">
        <v>2920</v>
      </c>
      <c r="C13" s="8" t="s">
        <v>136</v>
      </c>
      <c r="D13" s="11" t="s">
        <v>2829</v>
      </c>
      <c r="E13" s="8" t="s">
        <v>2767</v>
      </c>
      <c r="F13" s="8">
        <v>703.03</v>
      </c>
      <c r="G13" s="10">
        <v>3976176.95</v>
      </c>
      <c r="H13" s="10">
        <v>3803994.08</v>
      </c>
      <c r="I13" s="10">
        <f t="shared" si="0"/>
        <v>172182.8700000001</v>
      </c>
      <c r="J13" s="8" t="s">
        <v>273</v>
      </c>
      <c r="K13" s="8" t="s">
        <v>2914</v>
      </c>
      <c r="L13" s="8" t="s">
        <v>2921</v>
      </c>
      <c r="M13" s="8"/>
    </row>
    <row r="14" spans="1:13" ht="51.75" customHeight="1">
      <c r="A14" s="8">
        <v>10</v>
      </c>
      <c r="B14" s="8" t="s">
        <v>2922</v>
      </c>
      <c r="C14" s="8" t="s">
        <v>2734</v>
      </c>
      <c r="D14" s="8" t="s">
        <v>2857</v>
      </c>
      <c r="E14" s="8" t="s">
        <v>2767</v>
      </c>
      <c r="F14" s="8">
        <v>624</v>
      </c>
      <c r="G14" s="10">
        <v>4924711.95</v>
      </c>
      <c r="H14" s="10">
        <v>4724125.01</v>
      </c>
      <c r="I14" s="10">
        <f t="shared" si="0"/>
        <v>200586.9400000004</v>
      </c>
      <c r="J14" s="8" t="s">
        <v>2901</v>
      </c>
      <c r="K14" s="8" t="s">
        <v>2915</v>
      </c>
      <c r="L14" s="8" t="s">
        <v>2923</v>
      </c>
      <c r="M14" s="8"/>
    </row>
    <row r="15" spans="1:13" ht="40.5" customHeight="1">
      <c r="A15" s="346">
        <v>11</v>
      </c>
      <c r="B15" s="346" t="s">
        <v>2924</v>
      </c>
      <c r="C15" s="346" t="s">
        <v>2925</v>
      </c>
      <c r="D15" s="346" t="s">
        <v>2868</v>
      </c>
      <c r="E15" s="8" t="s">
        <v>2926</v>
      </c>
      <c r="F15" s="346">
        <v>12050.07</v>
      </c>
      <c r="G15" s="10">
        <v>1460970</v>
      </c>
      <c r="H15" s="10">
        <v>1455000</v>
      </c>
      <c r="I15" s="10">
        <f t="shared" si="0"/>
        <v>5970</v>
      </c>
      <c r="J15" s="8" t="s">
        <v>42</v>
      </c>
      <c r="K15" s="8" t="s">
        <v>2927</v>
      </c>
      <c r="L15" s="8" t="s">
        <v>2928</v>
      </c>
      <c r="M15" s="8"/>
    </row>
    <row r="16" spans="1:13" ht="40.5" customHeight="1">
      <c r="A16" s="348"/>
      <c r="B16" s="348"/>
      <c r="C16" s="348"/>
      <c r="D16" s="348"/>
      <c r="E16" s="8" t="s">
        <v>2872</v>
      </c>
      <c r="F16" s="348"/>
      <c r="G16" s="10">
        <v>1294295</v>
      </c>
      <c r="H16" s="10">
        <v>806734.07</v>
      </c>
      <c r="I16" s="10">
        <f t="shared" si="0"/>
        <v>487560.93000000005</v>
      </c>
      <c r="J16" s="8" t="s">
        <v>1277</v>
      </c>
      <c r="K16" s="8" t="s">
        <v>2929</v>
      </c>
      <c r="L16" s="8" t="s">
        <v>2930</v>
      </c>
      <c r="M16" s="8"/>
    </row>
    <row r="17" spans="1:13" ht="30" customHeight="1">
      <c r="A17" s="348"/>
      <c r="B17" s="348"/>
      <c r="C17" s="348"/>
      <c r="D17" s="348"/>
      <c r="E17" s="8" t="s">
        <v>2773</v>
      </c>
      <c r="F17" s="348"/>
      <c r="G17" s="10" t="s">
        <v>2931</v>
      </c>
      <c r="H17" s="10" t="s">
        <v>2932</v>
      </c>
      <c r="I17" s="10"/>
      <c r="J17" s="8" t="s">
        <v>2933</v>
      </c>
      <c r="K17" s="8" t="s">
        <v>2929</v>
      </c>
      <c r="L17" s="8" t="s">
        <v>2934</v>
      </c>
      <c r="M17" s="8"/>
    </row>
    <row r="18" spans="1:13" ht="30" customHeight="1">
      <c r="A18" s="348"/>
      <c r="B18" s="348"/>
      <c r="C18" s="348"/>
      <c r="D18" s="348"/>
      <c r="E18" s="346" t="s">
        <v>2767</v>
      </c>
      <c r="F18" s="348"/>
      <c r="G18" s="351">
        <v>85893581.97</v>
      </c>
      <c r="H18" s="10"/>
      <c r="I18" s="10"/>
      <c r="J18" s="8"/>
      <c r="K18" s="8" t="s">
        <v>2935</v>
      </c>
      <c r="L18" s="8" t="s">
        <v>2936</v>
      </c>
      <c r="M18" s="8" t="s">
        <v>2937</v>
      </c>
    </row>
    <row r="19" spans="1:13" ht="35.25" customHeight="1">
      <c r="A19" s="347"/>
      <c r="B19" s="347"/>
      <c r="C19" s="347"/>
      <c r="D19" s="347"/>
      <c r="E19" s="347"/>
      <c r="F19" s="347"/>
      <c r="G19" s="352"/>
      <c r="H19" s="10"/>
      <c r="I19" s="10"/>
      <c r="J19" s="8"/>
      <c r="K19" s="8" t="s">
        <v>2938</v>
      </c>
      <c r="L19" s="8" t="s">
        <v>2939</v>
      </c>
      <c r="M19" s="107" t="s">
        <v>2940</v>
      </c>
    </row>
    <row r="20" spans="1:13" ht="40.5" customHeight="1">
      <c r="A20" s="346">
        <v>12</v>
      </c>
      <c r="B20" s="346" t="s">
        <v>2941</v>
      </c>
      <c r="C20" s="346" t="s">
        <v>1466</v>
      </c>
      <c r="D20" s="8" t="s">
        <v>2942</v>
      </c>
      <c r="E20" s="8" t="s">
        <v>2926</v>
      </c>
      <c r="F20" s="346">
        <v>2950</v>
      </c>
      <c r="G20" s="10">
        <v>443000</v>
      </c>
      <c r="H20" s="10">
        <v>437600</v>
      </c>
      <c r="I20" s="10">
        <f>G20-H20</f>
        <v>5400</v>
      </c>
      <c r="J20" s="8" t="s">
        <v>42</v>
      </c>
      <c r="K20" s="8" t="s">
        <v>2943</v>
      </c>
      <c r="L20" s="8" t="s">
        <v>2944</v>
      </c>
      <c r="M20" s="8"/>
    </row>
    <row r="21" spans="1:13" ht="40.5" customHeight="1">
      <c r="A21" s="347"/>
      <c r="B21" s="347"/>
      <c r="C21" s="348"/>
      <c r="D21" s="8" t="s">
        <v>2942</v>
      </c>
      <c r="E21" s="8" t="s">
        <v>2767</v>
      </c>
      <c r="F21" s="347"/>
      <c r="G21" s="10">
        <v>15144982.54</v>
      </c>
      <c r="H21" s="10">
        <v>14536344.7</v>
      </c>
      <c r="I21" s="10">
        <f>G21-H21</f>
        <v>608637.8399999999</v>
      </c>
      <c r="J21" s="8" t="s">
        <v>133</v>
      </c>
      <c r="K21" s="8" t="s">
        <v>2945</v>
      </c>
      <c r="L21" s="8" t="s">
        <v>2946</v>
      </c>
      <c r="M21" s="8"/>
    </row>
    <row r="22" spans="1:13" ht="40.5" customHeight="1">
      <c r="A22" s="346">
        <v>13</v>
      </c>
      <c r="B22" s="346" t="s">
        <v>2947</v>
      </c>
      <c r="C22" s="348"/>
      <c r="D22" s="346" t="s">
        <v>1291</v>
      </c>
      <c r="E22" s="8" t="s">
        <v>2926</v>
      </c>
      <c r="F22" s="346">
        <v>2382</v>
      </c>
      <c r="G22" s="10">
        <v>389586</v>
      </c>
      <c r="H22" s="10">
        <v>383500</v>
      </c>
      <c r="I22" s="10">
        <f>G22-H22</f>
        <v>6086</v>
      </c>
      <c r="J22" s="8" t="s">
        <v>42</v>
      </c>
      <c r="K22" s="8" t="s">
        <v>2948</v>
      </c>
      <c r="L22" s="8" t="s">
        <v>2949</v>
      </c>
      <c r="M22" s="8"/>
    </row>
    <row r="23" spans="1:13" s="43" customFormat="1" ht="43.5" customHeight="1">
      <c r="A23" s="347"/>
      <c r="B23" s="347"/>
      <c r="C23" s="347"/>
      <c r="D23" s="347"/>
      <c r="E23" s="8" t="s">
        <v>2767</v>
      </c>
      <c r="F23" s="347"/>
      <c r="G23" s="10">
        <v>19442967.88</v>
      </c>
      <c r="H23" s="105">
        <v>18686421.22</v>
      </c>
      <c r="I23" s="105">
        <v>756546.66</v>
      </c>
      <c r="J23" s="15" t="s">
        <v>2950</v>
      </c>
      <c r="K23" s="8" t="s">
        <v>2951</v>
      </c>
      <c r="L23" s="8" t="s">
        <v>2952</v>
      </c>
      <c r="M23" s="8"/>
    </row>
    <row r="24" spans="1:13" s="43" customFormat="1" ht="47.25" customHeight="1">
      <c r="A24" s="8">
        <v>14</v>
      </c>
      <c r="B24" s="8" t="s">
        <v>2953</v>
      </c>
      <c r="C24" s="8" t="s">
        <v>2535</v>
      </c>
      <c r="D24" s="8" t="s">
        <v>2829</v>
      </c>
      <c r="E24" s="8" t="s">
        <v>2767</v>
      </c>
      <c r="F24" s="8">
        <v>1630.76</v>
      </c>
      <c r="G24" s="10">
        <v>11239243.22</v>
      </c>
      <c r="H24" s="10">
        <v>10872509.96</v>
      </c>
      <c r="I24" s="10">
        <f aca="true" t="shared" si="1" ref="I24:I30">G24-H24</f>
        <v>366733.2599999998</v>
      </c>
      <c r="J24" s="8" t="s">
        <v>1934</v>
      </c>
      <c r="K24" s="8" t="s">
        <v>2954</v>
      </c>
      <c r="L24" s="8" t="s">
        <v>2955</v>
      </c>
      <c r="M24" s="8"/>
    </row>
    <row r="25" spans="1:13" ht="54.75" customHeight="1">
      <c r="A25" s="8">
        <v>15</v>
      </c>
      <c r="B25" s="8" t="s">
        <v>2956</v>
      </c>
      <c r="C25" s="8" t="s">
        <v>2734</v>
      </c>
      <c r="D25" s="8" t="s">
        <v>2942</v>
      </c>
      <c r="E25" s="8" t="s">
        <v>2767</v>
      </c>
      <c r="F25" s="8">
        <v>577.96</v>
      </c>
      <c r="G25" s="10">
        <v>5062186.34</v>
      </c>
      <c r="H25" s="10">
        <v>4849415.17</v>
      </c>
      <c r="I25" s="10">
        <f t="shared" si="1"/>
        <v>212771.16999999993</v>
      </c>
      <c r="J25" s="8" t="s">
        <v>2913</v>
      </c>
      <c r="K25" s="8" t="s">
        <v>2957</v>
      </c>
      <c r="L25" s="8" t="s">
        <v>2958</v>
      </c>
      <c r="M25" s="8"/>
    </row>
    <row r="26" spans="1:13" ht="48" customHeight="1">
      <c r="A26" s="8">
        <v>16</v>
      </c>
      <c r="B26" s="8" t="s">
        <v>2959</v>
      </c>
      <c r="C26" s="346" t="s">
        <v>2734</v>
      </c>
      <c r="D26" s="346" t="s">
        <v>2802</v>
      </c>
      <c r="E26" s="8" t="s">
        <v>2767</v>
      </c>
      <c r="F26" s="8">
        <v>1000</v>
      </c>
      <c r="G26" s="10">
        <v>7558720.88</v>
      </c>
      <c r="H26" s="10">
        <v>7314322.24</v>
      </c>
      <c r="I26" s="10">
        <f t="shared" si="1"/>
        <v>244398.63999999966</v>
      </c>
      <c r="J26" s="8" t="s">
        <v>2960</v>
      </c>
      <c r="K26" s="8" t="s">
        <v>2961</v>
      </c>
      <c r="L26" s="8" t="s">
        <v>2962</v>
      </c>
      <c r="M26" s="8"/>
    </row>
    <row r="27" spans="1:13" ht="48.75" customHeight="1">
      <c r="A27" s="8">
        <v>17</v>
      </c>
      <c r="B27" s="8" t="s">
        <v>2963</v>
      </c>
      <c r="C27" s="348"/>
      <c r="D27" s="348"/>
      <c r="E27" s="8" t="s">
        <v>2767</v>
      </c>
      <c r="F27" s="8">
        <v>943</v>
      </c>
      <c r="G27" s="10">
        <v>8000200.7</v>
      </c>
      <c r="H27" s="10">
        <v>7624191.27</v>
      </c>
      <c r="I27" s="10">
        <f t="shared" si="1"/>
        <v>376009.43000000063</v>
      </c>
      <c r="J27" s="8" t="s">
        <v>2964</v>
      </c>
      <c r="K27" s="8" t="s">
        <v>2961</v>
      </c>
      <c r="L27" s="8" t="s">
        <v>2965</v>
      </c>
      <c r="M27" s="8"/>
    </row>
    <row r="28" spans="1:13" ht="46.5" customHeight="1">
      <c r="A28" s="8">
        <v>18</v>
      </c>
      <c r="B28" s="8" t="s">
        <v>2966</v>
      </c>
      <c r="C28" s="348"/>
      <c r="D28" s="348"/>
      <c r="E28" s="8" t="s">
        <v>2767</v>
      </c>
      <c r="F28" s="8">
        <v>272.2</v>
      </c>
      <c r="G28" s="10">
        <v>2084330.12</v>
      </c>
      <c r="H28" s="10">
        <v>1986366.6</v>
      </c>
      <c r="I28" s="10">
        <f t="shared" si="1"/>
        <v>97963.52000000002</v>
      </c>
      <c r="J28" s="8" t="s">
        <v>2589</v>
      </c>
      <c r="K28" s="8" t="s">
        <v>2961</v>
      </c>
      <c r="L28" s="8" t="s">
        <v>2967</v>
      </c>
      <c r="M28" s="8"/>
    </row>
    <row r="29" spans="1:13" ht="48.75" customHeight="1">
      <c r="A29" s="8">
        <v>19</v>
      </c>
      <c r="B29" s="8" t="s">
        <v>2968</v>
      </c>
      <c r="C29" s="347"/>
      <c r="D29" s="348"/>
      <c r="E29" s="8" t="s">
        <v>2767</v>
      </c>
      <c r="F29" s="8">
        <v>78</v>
      </c>
      <c r="G29" s="10">
        <v>616567.49</v>
      </c>
      <c r="H29" s="10">
        <v>590260.61</v>
      </c>
      <c r="I29" s="10">
        <f t="shared" si="1"/>
        <v>26306.880000000005</v>
      </c>
      <c r="J29" s="8" t="s">
        <v>2589</v>
      </c>
      <c r="K29" s="8" t="s">
        <v>2961</v>
      </c>
      <c r="L29" s="8" t="s">
        <v>2969</v>
      </c>
      <c r="M29" s="15"/>
    </row>
    <row r="30" spans="1:13" ht="40.5" customHeight="1">
      <c r="A30" s="8">
        <v>20</v>
      </c>
      <c r="B30" s="8" t="s">
        <v>2970</v>
      </c>
      <c r="C30" s="8" t="s">
        <v>2075</v>
      </c>
      <c r="D30" s="347"/>
      <c r="E30" s="8" t="s">
        <v>2767</v>
      </c>
      <c r="F30" s="8">
        <v>91</v>
      </c>
      <c r="G30" s="10">
        <v>765280.42</v>
      </c>
      <c r="H30" s="10">
        <v>734012.99</v>
      </c>
      <c r="I30" s="10">
        <f t="shared" si="1"/>
        <v>31267.43000000005</v>
      </c>
      <c r="J30" s="8" t="s">
        <v>2971</v>
      </c>
      <c r="K30" s="8" t="s">
        <v>2972</v>
      </c>
      <c r="L30" s="8" t="s">
        <v>2973</v>
      </c>
      <c r="M30" s="15"/>
    </row>
    <row r="31" spans="1:13" ht="48" customHeight="1">
      <c r="A31" s="346">
        <v>21</v>
      </c>
      <c r="B31" s="346" t="s">
        <v>2974</v>
      </c>
      <c r="C31" s="346" t="s">
        <v>2975</v>
      </c>
      <c r="D31" s="346" t="s">
        <v>1291</v>
      </c>
      <c r="E31" s="220" t="s">
        <v>2976</v>
      </c>
      <c r="F31" s="346">
        <v>1145</v>
      </c>
      <c r="G31" s="351">
        <v>5380000</v>
      </c>
      <c r="H31" s="10"/>
      <c r="I31" s="10"/>
      <c r="J31" s="8"/>
      <c r="K31" s="8" t="s">
        <v>2977</v>
      </c>
      <c r="L31" s="8" t="s">
        <v>2945</v>
      </c>
      <c r="M31" s="8" t="s">
        <v>2937</v>
      </c>
    </row>
    <row r="32" spans="1:13" ht="40.5" customHeight="1">
      <c r="A32" s="347"/>
      <c r="B32" s="347"/>
      <c r="C32" s="347"/>
      <c r="D32" s="347"/>
      <c r="E32" s="184"/>
      <c r="F32" s="347"/>
      <c r="G32" s="352"/>
      <c r="H32" s="10">
        <v>5137900</v>
      </c>
      <c r="I32" s="10">
        <f>G31-H32</f>
        <v>242100</v>
      </c>
      <c r="J32" s="8" t="s">
        <v>2978</v>
      </c>
      <c r="K32" s="59" t="s">
        <v>2979</v>
      </c>
      <c r="L32" s="59" t="s">
        <v>2980</v>
      </c>
      <c r="M32" s="108"/>
    </row>
    <row r="33" spans="1:13" ht="70.5" customHeight="1">
      <c r="A33" s="8">
        <v>22</v>
      </c>
      <c r="B33" s="8" t="s">
        <v>2981</v>
      </c>
      <c r="C33" s="8" t="s">
        <v>2982</v>
      </c>
      <c r="D33" s="8" t="s">
        <v>2983</v>
      </c>
      <c r="E33" s="8" t="s">
        <v>2767</v>
      </c>
      <c r="F33" s="8">
        <v>2683.8</v>
      </c>
      <c r="G33" s="10">
        <v>22155531.39</v>
      </c>
      <c r="H33" s="10">
        <v>21085027.62</v>
      </c>
      <c r="I33" s="10">
        <f>G33-H33</f>
        <v>1070503.7699999996</v>
      </c>
      <c r="J33" s="8" t="s">
        <v>1017</v>
      </c>
      <c r="K33" s="8" t="s">
        <v>2984</v>
      </c>
      <c r="L33" s="8" t="s">
        <v>2985</v>
      </c>
      <c r="M33" s="109"/>
    </row>
    <row r="34" spans="1:13" ht="70.5" customHeight="1">
      <c r="A34" s="8">
        <v>23</v>
      </c>
      <c r="B34" s="8" t="s">
        <v>2986</v>
      </c>
      <c r="C34" s="8" t="s">
        <v>1799</v>
      </c>
      <c r="D34" s="8" t="s">
        <v>2987</v>
      </c>
      <c r="E34" s="8" t="s">
        <v>2767</v>
      </c>
      <c r="F34" s="8">
        <v>149.92</v>
      </c>
      <c r="G34" s="10">
        <v>1194041.28</v>
      </c>
      <c r="H34" s="10">
        <v>1150656.78</v>
      </c>
      <c r="I34" s="10">
        <f>G34-H34</f>
        <v>43384.5</v>
      </c>
      <c r="J34" s="8" t="s">
        <v>1257</v>
      </c>
      <c r="K34" s="110" t="s">
        <v>2988</v>
      </c>
      <c r="L34" s="111" t="s">
        <v>2989</v>
      </c>
      <c r="M34" s="8"/>
    </row>
    <row r="35" spans="1:13" s="44" customFormat="1" ht="70.5" customHeight="1">
      <c r="A35" s="8">
        <v>24</v>
      </c>
      <c r="B35" s="8" t="s">
        <v>2990</v>
      </c>
      <c r="C35" s="8" t="s">
        <v>2847</v>
      </c>
      <c r="D35" s="8" t="s">
        <v>2991</v>
      </c>
      <c r="E35" s="8" t="s">
        <v>2767</v>
      </c>
      <c r="F35" s="8">
        <v>279.97</v>
      </c>
      <c r="G35" s="10">
        <v>1872019.48</v>
      </c>
      <c r="H35" s="10">
        <v>1803466.68</v>
      </c>
      <c r="I35" s="10">
        <f>G35-H35</f>
        <v>68552.80000000005</v>
      </c>
      <c r="J35" s="8" t="s">
        <v>2992</v>
      </c>
      <c r="K35" s="8" t="s">
        <v>2993</v>
      </c>
      <c r="L35" s="8" t="s">
        <v>2994</v>
      </c>
      <c r="M35" s="8"/>
    </row>
    <row r="36" spans="1:13" s="44" customFormat="1" ht="50.25" customHeight="1">
      <c r="A36" s="346">
        <v>25</v>
      </c>
      <c r="B36" s="346" t="s">
        <v>2995</v>
      </c>
      <c r="C36" s="348" t="s">
        <v>2996</v>
      </c>
      <c r="D36" s="348" t="s">
        <v>2835</v>
      </c>
      <c r="E36" s="5" t="s">
        <v>2926</v>
      </c>
      <c r="F36" s="349">
        <v>15380.73</v>
      </c>
      <c r="G36" s="10">
        <v>2304759</v>
      </c>
      <c r="H36" s="10">
        <v>2300000</v>
      </c>
      <c r="I36" s="10">
        <v>4759</v>
      </c>
      <c r="J36" s="5" t="s">
        <v>2997</v>
      </c>
      <c r="K36" s="8" t="s">
        <v>2998</v>
      </c>
      <c r="L36" s="8" t="s">
        <v>2999</v>
      </c>
      <c r="M36" s="8"/>
    </row>
    <row r="37" spans="1:13" s="44" customFormat="1" ht="42.75" customHeight="1">
      <c r="A37" s="348"/>
      <c r="B37" s="348"/>
      <c r="C37" s="348"/>
      <c r="D37" s="348"/>
      <c r="E37" s="8" t="s">
        <v>2872</v>
      </c>
      <c r="F37" s="349"/>
      <c r="G37" s="10">
        <v>1633515.67</v>
      </c>
      <c r="H37" s="10">
        <v>1008695.93</v>
      </c>
      <c r="I37" s="10">
        <v>624819.74</v>
      </c>
      <c r="J37" s="8" t="s">
        <v>1291</v>
      </c>
      <c r="K37" s="8" t="s">
        <v>3000</v>
      </c>
      <c r="L37" s="8" t="s">
        <v>2935</v>
      </c>
      <c r="M37" s="8"/>
    </row>
    <row r="38" spans="1:13" s="44" customFormat="1" ht="33" customHeight="1">
      <c r="A38" s="347"/>
      <c r="B38" s="347"/>
      <c r="C38" s="347"/>
      <c r="D38" s="347"/>
      <c r="E38" s="8" t="s">
        <v>2773</v>
      </c>
      <c r="F38" s="350"/>
      <c r="G38" s="10" t="s">
        <v>2931</v>
      </c>
      <c r="H38" s="10" t="s">
        <v>3001</v>
      </c>
      <c r="I38" s="10"/>
      <c r="J38" s="8" t="s">
        <v>42</v>
      </c>
      <c r="K38" s="8" t="s">
        <v>3002</v>
      </c>
      <c r="L38" s="8" t="s">
        <v>3003</v>
      </c>
      <c r="M38" s="8"/>
    </row>
    <row r="39" spans="1:13" s="44" customFormat="1" ht="70.5" customHeight="1">
      <c r="A39" s="8">
        <v>26</v>
      </c>
      <c r="B39" s="8" t="s">
        <v>3004</v>
      </c>
      <c r="C39" s="8" t="s">
        <v>3005</v>
      </c>
      <c r="D39" s="8" t="s">
        <v>3006</v>
      </c>
      <c r="E39" s="8" t="s">
        <v>2767</v>
      </c>
      <c r="F39" s="8">
        <v>416.12</v>
      </c>
      <c r="G39" s="10">
        <v>3484122.45</v>
      </c>
      <c r="H39" s="10">
        <v>3354946.97</v>
      </c>
      <c r="I39" s="10">
        <v>129175.47999999998</v>
      </c>
      <c r="J39" s="8" t="s">
        <v>3007</v>
      </c>
      <c r="K39" s="8" t="s">
        <v>3008</v>
      </c>
      <c r="L39" s="8" t="s">
        <v>3009</v>
      </c>
      <c r="M39" s="8"/>
    </row>
    <row r="40" spans="1:13" s="43" customFormat="1" ht="70.5" customHeight="1">
      <c r="A40" s="8">
        <v>27</v>
      </c>
      <c r="B40" s="8" t="s">
        <v>3010</v>
      </c>
      <c r="C40" s="8" t="s">
        <v>3011</v>
      </c>
      <c r="D40" s="8" t="s">
        <v>2900</v>
      </c>
      <c r="E40" s="8" t="s">
        <v>2767</v>
      </c>
      <c r="F40" s="8">
        <v>1498</v>
      </c>
      <c r="G40" s="10">
        <v>9775511.21</v>
      </c>
      <c r="H40" s="10">
        <v>9493417.84</v>
      </c>
      <c r="I40" s="10">
        <v>282093.37</v>
      </c>
      <c r="J40" s="8" t="s">
        <v>3012</v>
      </c>
      <c r="K40" s="8" t="s">
        <v>3013</v>
      </c>
      <c r="L40" s="8" t="s">
        <v>3014</v>
      </c>
      <c r="M40" s="8"/>
    </row>
    <row r="41" spans="1:13" ht="48.75" customHeight="1">
      <c r="A41" s="8">
        <v>28</v>
      </c>
      <c r="B41" s="106" t="s">
        <v>3015</v>
      </c>
      <c r="C41" s="8" t="s">
        <v>3016</v>
      </c>
      <c r="D41" s="8" t="s">
        <v>2991</v>
      </c>
      <c r="E41" s="50" t="s">
        <v>2767</v>
      </c>
      <c r="F41" s="8">
        <v>320</v>
      </c>
      <c r="G41" s="10">
        <v>1508087.08</v>
      </c>
      <c r="H41" s="10">
        <v>1461268.37</v>
      </c>
      <c r="I41" s="10">
        <v>46818.71</v>
      </c>
      <c r="J41" s="8" t="s">
        <v>739</v>
      </c>
      <c r="K41" s="8" t="s">
        <v>3017</v>
      </c>
      <c r="L41" s="8" t="s">
        <v>3018</v>
      </c>
      <c r="M41" s="8"/>
    </row>
    <row r="42" spans="1:13" ht="55.5" customHeight="1">
      <c r="A42" s="8">
        <v>29</v>
      </c>
      <c r="B42" s="8" t="s">
        <v>3019</v>
      </c>
      <c r="C42" s="8" t="s">
        <v>3020</v>
      </c>
      <c r="D42" s="8" t="s">
        <v>2868</v>
      </c>
      <c r="E42" s="8" t="s">
        <v>2767</v>
      </c>
      <c r="F42" s="8">
        <v>999.59</v>
      </c>
      <c r="G42" s="10">
        <v>6976593.22</v>
      </c>
      <c r="H42" s="10">
        <v>6739798.21</v>
      </c>
      <c r="I42" s="10">
        <v>236795.01</v>
      </c>
      <c r="J42" s="8" t="s">
        <v>3021</v>
      </c>
      <c r="K42" s="8" t="s">
        <v>3014</v>
      </c>
      <c r="L42" s="8" t="s">
        <v>3022</v>
      </c>
      <c r="M42" s="8"/>
    </row>
    <row r="43" spans="1:13" ht="45.75" customHeight="1">
      <c r="A43" s="8">
        <v>30</v>
      </c>
      <c r="B43" s="106" t="s">
        <v>3023</v>
      </c>
      <c r="C43" s="8" t="s">
        <v>2734</v>
      </c>
      <c r="D43" s="8" t="s">
        <v>2942</v>
      </c>
      <c r="E43" s="50" t="s">
        <v>2767</v>
      </c>
      <c r="F43" s="8">
        <v>1240</v>
      </c>
      <c r="G43" s="10">
        <v>11375224.54</v>
      </c>
      <c r="H43" s="10">
        <v>11034468.06</v>
      </c>
      <c r="I43" s="10">
        <v>340756.48</v>
      </c>
      <c r="J43" s="8" t="s">
        <v>3024</v>
      </c>
      <c r="K43" s="8" t="s">
        <v>3025</v>
      </c>
      <c r="L43" s="8" t="s">
        <v>2938</v>
      </c>
      <c r="M43" s="8"/>
    </row>
    <row r="44" spans="1:13" ht="40.5" customHeight="1">
      <c r="A44" s="8">
        <v>31</v>
      </c>
      <c r="B44" s="106" t="s">
        <v>3026</v>
      </c>
      <c r="C44" s="8" t="s">
        <v>2734</v>
      </c>
      <c r="D44" s="8" t="s">
        <v>2857</v>
      </c>
      <c r="E44" s="8" t="s">
        <v>2767</v>
      </c>
      <c r="F44" s="8">
        <v>300</v>
      </c>
      <c r="G44" s="10">
        <v>2103485.24</v>
      </c>
      <c r="H44" s="10">
        <v>2020400.29</v>
      </c>
      <c r="I44" s="10">
        <v>83084.95</v>
      </c>
      <c r="J44" s="8" t="s">
        <v>3027</v>
      </c>
      <c r="K44" s="8" t="s">
        <v>3022</v>
      </c>
      <c r="L44" s="8" t="s">
        <v>3028</v>
      </c>
      <c r="M44" s="8"/>
    </row>
    <row r="45" spans="1:13" ht="24" customHeight="1">
      <c r="A45" s="344" t="s">
        <v>3029</v>
      </c>
      <c r="B45" s="345"/>
      <c r="C45" s="15"/>
      <c r="D45" s="15"/>
      <c r="E45" s="14"/>
      <c r="F45" s="14">
        <v>66301.71</v>
      </c>
      <c r="G45" s="45"/>
      <c r="H45" s="45"/>
      <c r="I45" s="45"/>
      <c r="J45" s="15"/>
      <c r="K45" s="15"/>
      <c r="L45" s="15"/>
      <c r="M45" s="15"/>
    </row>
    <row r="46" spans="10:12" ht="14.25">
      <c r="J46" s="2" t="s">
        <v>3030</v>
      </c>
      <c r="L46" s="2" t="s">
        <v>1923</v>
      </c>
    </row>
  </sheetData>
  <sheetProtection/>
  <mergeCells count="37">
    <mergeCell ref="G18:G19"/>
    <mergeCell ref="G31:G32"/>
    <mergeCell ref="D36:D38"/>
    <mergeCell ref="E18:E19"/>
    <mergeCell ref="E31:E32"/>
    <mergeCell ref="F8:F9"/>
    <mergeCell ref="F15:F19"/>
    <mergeCell ref="F20:F21"/>
    <mergeCell ref="F22:F23"/>
    <mergeCell ref="F31:F32"/>
    <mergeCell ref="F36:F38"/>
    <mergeCell ref="D8:D9"/>
    <mergeCell ref="D10:D11"/>
    <mergeCell ref="D15:D19"/>
    <mergeCell ref="D22:D23"/>
    <mergeCell ref="D26:D30"/>
    <mergeCell ref="D31:D32"/>
    <mergeCell ref="B20:B21"/>
    <mergeCell ref="B22:B23"/>
    <mergeCell ref="B31:B32"/>
    <mergeCell ref="B36:B38"/>
    <mergeCell ref="C8:C9"/>
    <mergeCell ref="C15:C19"/>
    <mergeCell ref="C20:C23"/>
    <mergeCell ref="C26:C29"/>
    <mergeCell ref="C31:C32"/>
    <mergeCell ref="C36:C38"/>
    <mergeCell ref="A1:M1"/>
    <mergeCell ref="A2:M2"/>
    <mergeCell ref="A45:B45"/>
    <mergeCell ref="A8:A9"/>
    <mergeCell ref="A15:A19"/>
    <mergeCell ref="A20:A21"/>
    <mergeCell ref="A22:A23"/>
    <mergeCell ref="A31:A32"/>
    <mergeCell ref="A36:A38"/>
    <mergeCell ref="B15:B19"/>
  </mergeCells>
  <conditionalFormatting sqref="J41">
    <cfRule type="expression" priority="2" dxfId="2" stopIfTrue="1">
      <formula>AND(COUNTIF($J$41:$J$41,J41)&gt;1,NOT(ISBLANK(J41)))</formula>
    </cfRule>
  </conditionalFormatting>
  <conditionalFormatting sqref="J43">
    <cfRule type="expression" priority="1" dxfId="2" stopIfTrue="1">
      <formula>AND(COUNTIF($J$43:$J$43,J43)&gt;1,NOT(ISBLANK(J43)))</formula>
    </cfRule>
  </conditionalFormatting>
  <printOptions/>
  <pageMargins left="0.63" right="0.63" top="1" bottom="1" header="0.51" footer="0.51"/>
  <pageSetup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S137"/>
  <sheetViews>
    <sheetView zoomScale="112" zoomScaleNormal="112" zoomScaleSheetLayoutView="100" workbookViewId="0" topLeftCell="A29">
      <selection activeCell="B35" sqref="B35:B38"/>
    </sheetView>
  </sheetViews>
  <sheetFormatPr defaultColWidth="9.00390625" defaultRowHeight="13.5"/>
  <cols>
    <col min="1" max="1" width="3.25390625" style="17" customWidth="1"/>
    <col min="2" max="2" width="10.625" style="18" customWidth="1"/>
    <col min="3" max="3" width="11.25390625" style="18" customWidth="1"/>
    <col min="4" max="4" width="25.125" style="17" customWidth="1"/>
    <col min="5" max="5" width="14.875" style="17" customWidth="1"/>
    <col min="6" max="6" width="5.00390625" style="18" customWidth="1"/>
    <col min="7" max="7" width="16.375" style="17" customWidth="1"/>
    <col min="8" max="8" width="10.25390625" style="17" customWidth="1"/>
    <col min="9" max="9" width="15.125" style="17" customWidth="1"/>
    <col min="10" max="10" width="16.375" style="17" customWidth="1"/>
    <col min="11" max="11" width="11.875" style="17" customWidth="1"/>
    <col min="12" max="12" width="5.00390625" style="17" customWidth="1"/>
    <col min="13" max="13" width="6.25390625" style="17" customWidth="1"/>
    <col min="14" max="14" width="11.625" style="17" customWidth="1"/>
    <col min="15" max="15" width="5.50390625" style="17" customWidth="1"/>
    <col min="16" max="16" width="4.75390625" style="17" customWidth="1"/>
    <col min="17" max="17" width="5.125" style="17" customWidth="1"/>
    <col min="18" max="18" width="3.50390625" style="17" customWidth="1"/>
    <col min="19" max="19" width="5.125" style="18" customWidth="1"/>
    <col min="20" max="20" width="9.00390625" style="17" hidden="1" customWidth="1"/>
    <col min="21" max="16384" width="9.00390625" style="17" customWidth="1"/>
  </cols>
  <sheetData>
    <row r="1" spans="1:19" ht="25.5">
      <c r="A1" s="93"/>
      <c r="B1" s="194" t="s">
        <v>3031</v>
      </c>
      <c r="C1" s="194"/>
      <c r="D1" s="194"/>
      <c r="E1" s="194"/>
      <c r="F1" s="194"/>
      <c r="G1" s="194"/>
      <c r="H1" s="194"/>
      <c r="I1" s="194"/>
      <c r="J1" s="194"/>
      <c r="K1" s="194"/>
      <c r="L1" s="194"/>
      <c r="M1" s="194"/>
      <c r="N1" s="194"/>
      <c r="O1" s="194"/>
      <c r="P1" s="194"/>
      <c r="Q1" s="194"/>
      <c r="R1" s="194"/>
      <c r="S1" s="194"/>
    </row>
    <row r="2" spans="1:19" ht="14.25">
      <c r="A2" s="195"/>
      <c r="B2" s="181"/>
      <c r="C2" s="181"/>
      <c r="D2" s="195"/>
      <c r="E2" s="195"/>
      <c r="F2" s="181"/>
      <c r="G2" s="195"/>
      <c r="H2" s="195"/>
      <c r="I2" s="195"/>
      <c r="J2" s="195"/>
      <c r="K2" s="195"/>
      <c r="L2" s="195"/>
      <c r="M2" s="195"/>
      <c r="N2" s="195"/>
      <c r="O2" s="195"/>
      <c r="P2" s="195"/>
      <c r="Q2" s="195"/>
      <c r="R2" s="195"/>
      <c r="S2" s="195"/>
    </row>
    <row r="3" spans="1:19" ht="21.75" customHeight="1">
      <c r="A3" s="353" t="s">
        <v>1</v>
      </c>
      <c r="B3" s="164" t="s">
        <v>2</v>
      </c>
      <c r="C3" s="164" t="s">
        <v>3</v>
      </c>
      <c r="D3" s="353"/>
      <c r="E3" s="353" t="s">
        <v>4</v>
      </c>
      <c r="F3" s="164" t="s">
        <v>5</v>
      </c>
      <c r="G3" s="353" t="s">
        <v>6</v>
      </c>
      <c r="H3" s="353" t="s">
        <v>7</v>
      </c>
      <c r="I3" s="19" t="s">
        <v>1925</v>
      </c>
      <c r="J3" s="19" t="s">
        <v>9</v>
      </c>
      <c r="K3" s="353" t="s">
        <v>10</v>
      </c>
      <c r="L3" s="353" t="s">
        <v>11</v>
      </c>
      <c r="M3" s="353" t="s">
        <v>12</v>
      </c>
      <c r="N3" s="353"/>
      <c r="O3" s="353" t="s">
        <v>13</v>
      </c>
      <c r="P3" s="353" t="s">
        <v>14</v>
      </c>
      <c r="Q3" s="353" t="s">
        <v>15</v>
      </c>
      <c r="R3" s="353"/>
      <c r="S3" s="353"/>
    </row>
    <row r="4" spans="1:19" ht="24">
      <c r="A4" s="353"/>
      <c r="B4" s="164"/>
      <c r="C4" s="164"/>
      <c r="D4" s="353"/>
      <c r="E4" s="353"/>
      <c r="F4" s="164"/>
      <c r="G4" s="353"/>
      <c r="H4" s="353"/>
      <c r="I4" s="97" t="s">
        <v>1926</v>
      </c>
      <c r="J4" s="19" t="s">
        <v>16</v>
      </c>
      <c r="K4" s="353"/>
      <c r="L4" s="353"/>
      <c r="M4" s="19" t="s">
        <v>17</v>
      </c>
      <c r="N4" s="19" t="s">
        <v>18</v>
      </c>
      <c r="O4" s="353"/>
      <c r="P4" s="353"/>
      <c r="Q4" s="19" t="s">
        <v>19</v>
      </c>
      <c r="R4" s="19" t="s">
        <v>20</v>
      </c>
      <c r="S4" s="20" t="s">
        <v>21</v>
      </c>
    </row>
    <row r="5" spans="1:19" ht="30.75" customHeight="1">
      <c r="A5" s="354" t="s">
        <v>1927</v>
      </c>
      <c r="B5" s="355"/>
      <c r="C5" s="355"/>
      <c r="D5" s="354"/>
      <c r="E5" s="354"/>
      <c r="F5" s="355"/>
      <c r="G5" s="354"/>
      <c r="H5" s="354"/>
      <c r="I5" s="354"/>
      <c r="J5" s="354"/>
      <c r="K5" s="354"/>
      <c r="L5" s="354"/>
      <c r="M5" s="354"/>
      <c r="N5" s="354"/>
      <c r="O5" s="354"/>
      <c r="P5" s="354"/>
      <c r="Q5" s="354"/>
      <c r="R5" s="354"/>
      <c r="S5" s="354"/>
    </row>
    <row r="6" spans="1:19" ht="33.75" customHeight="1">
      <c r="A6" s="201">
        <v>1</v>
      </c>
      <c r="B6" s="201" t="s">
        <v>3032</v>
      </c>
      <c r="C6" s="12" t="s">
        <v>22</v>
      </c>
      <c r="D6" s="24" t="s">
        <v>2828</v>
      </c>
      <c r="E6" s="201">
        <v>192</v>
      </c>
      <c r="F6" s="201" t="s">
        <v>3033</v>
      </c>
      <c r="G6" s="227" t="s">
        <v>3034</v>
      </c>
      <c r="H6" s="24" t="s">
        <v>3035</v>
      </c>
      <c r="I6" s="208">
        <v>1556378.29</v>
      </c>
      <c r="J6" s="207">
        <v>1496666.78</v>
      </c>
      <c r="K6" s="24" t="s">
        <v>3036</v>
      </c>
      <c r="L6" s="201" t="s">
        <v>28</v>
      </c>
      <c r="M6" s="375" t="s">
        <v>950</v>
      </c>
      <c r="N6" s="201">
        <v>165.687454</v>
      </c>
      <c r="O6" s="388"/>
      <c r="P6" s="193">
        <v>95</v>
      </c>
      <c r="Q6" s="202" t="s">
        <v>30</v>
      </c>
      <c r="R6" s="201"/>
      <c r="S6" s="201" t="s">
        <v>3037</v>
      </c>
    </row>
    <row r="7" spans="1:19" ht="33.75" customHeight="1">
      <c r="A7" s="201"/>
      <c r="B7" s="201"/>
      <c r="C7" s="12" t="s">
        <v>33</v>
      </c>
      <c r="D7" s="24" t="s">
        <v>2830</v>
      </c>
      <c r="E7" s="201"/>
      <c r="F7" s="201"/>
      <c r="G7" s="227"/>
      <c r="H7" s="202" t="s">
        <v>3038</v>
      </c>
      <c r="I7" s="209"/>
      <c r="J7" s="207"/>
      <c r="K7" s="24" t="s">
        <v>3039</v>
      </c>
      <c r="L7" s="201"/>
      <c r="M7" s="375"/>
      <c r="N7" s="201"/>
      <c r="O7" s="388"/>
      <c r="P7" s="193"/>
      <c r="Q7" s="202"/>
      <c r="R7" s="201"/>
      <c r="S7" s="201"/>
    </row>
    <row r="8" spans="1:19" ht="33.75" customHeight="1">
      <c r="A8" s="201"/>
      <c r="B8" s="201"/>
      <c r="C8" s="12" t="s">
        <v>39</v>
      </c>
      <c r="D8" s="24" t="s">
        <v>40</v>
      </c>
      <c r="E8" s="201"/>
      <c r="F8" s="201"/>
      <c r="G8" s="227"/>
      <c r="H8" s="202"/>
      <c r="I8" s="210" t="s">
        <v>3040</v>
      </c>
      <c r="J8" s="207"/>
      <c r="K8" s="24" t="s">
        <v>3041</v>
      </c>
      <c r="L8" s="201"/>
      <c r="M8" s="375"/>
      <c r="N8" s="201"/>
      <c r="O8" s="388"/>
      <c r="P8" s="193"/>
      <c r="Q8" s="202"/>
      <c r="R8" s="201"/>
      <c r="S8" s="201"/>
    </row>
    <row r="9" spans="1:19" ht="33.75" customHeight="1">
      <c r="A9" s="201"/>
      <c r="B9" s="201"/>
      <c r="C9" s="12" t="s">
        <v>41</v>
      </c>
      <c r="D9" s="24" t="s">
        <v>2546</v>
      </c>
      <c r="E9" s="201"/>
      <c r="F9" s="201"/>
      <c r="G9" s="227"/>
      <c r="H9" s="202"/>
      <c r="I9" s="209"/>
      <c r="J9" s="207"/>
      <c r="K9" s="26" t="s">
        <v>3042</v>
      </c>
      <c r="L9" s="201"/>
      <c r="M9" s="375"/>
      <c r="N9" s="201"/>
      <c r="O9" s="388"/>
      <c r="P9" s="193"/>
      <c r="Q9" s="202"/>
      <c r="R9" s="201"/>
      <c r="S9" s="201"/>
    </row>
    <row r="10" spans="1:19" ht="35.25" customHeight="1">
      <c r="A10" s="201">
        <v>2</v>
      </c>
      <c r="B10" s="201" t="s">
        <v>2808</v>
      </c>
      <c r="C10" s="12" t="s">
        <v>22</v>
      </c>
      <c r="D10" s="24" t="s">
        <v>1487</v>
      </c>
      <c r="E10" s="201">
        <v>120</v>
      </c>
      <c r="F10" s="201" t="s">
        <v>3043</v>
      </c>
      <c r="G10" s="366" t="s">
        <v>3044</v>
      </c>
      <c r="H10" s="24" t="s">
        <v>3045</v>
      </c>
      <c r="I10" s="207">
        <v>778435.77</v>
      </c>
      <c r="J10" s="207">
        <v>755082.59</v>
      </c>
      <c r="K10" s="24" t="s">
        <v>3046</v>
      </c>
      <c r="L10" s="201" t="s">
        <v>1313</v>
      </c>
      <c r="M10" s="237" t="s">
        <v>950</v>
      </c>
      <c r="N10" s="201">
        <v>48.8</v>
      </c>
      <c r="O10" s="202"/>
      <c r="P10" s="201">
        <v>51</v>
      </c>
      <c r="Q10" s="202" t="s">
        <v>30</v>
      </c>
      <c r="R10" s="201"/>
      <c r="S10" s="384" t="s">
        <v>3047</v>
      </c>
    </row>
    <row r="11" spans="1:19" ht="30" customHeight="1">
      <c r="A11" s="201"/>
      <c r="B11" s="201"/>
      <c r="C11" s="12" t="s">
        <v>33</v>
      </c>
      <c r="D11" s="24" t="s">
        <v>638</v>
      </c>
      <c r="E11" s="201"/>
      <c r="F11" s="201"/>
      <c r="G11" s="366"/>
      <c r="H11" s="202" t="s">
        <v>3048</v>
      </c>
      <c r="I11" s="207"/>
      <c r="J11" s="207"/>
      <c r="K11" s="24" t="s">
        <v>3049</v>
      </c>
      <c r="L11" s="201"/>
      <c r="M11" s="237"/>
      <c r="N11" s="201"/>
      <c r="O11" s="202"/>
      <c r="P11" s="201"/>
      <c r="Q11" s="202"/>
      <c r="R11" s="201"/>
      <c r="S11" s="385"/>
    </row>
    <row r="12" spans="1:19" ht="33.75" customHeight="1">
      <c r="A12" s="201"/>
      <c r="B12" s="201"/>
      <c r="C12" s="12" t="s">
        <v>39</v>
      </c>
      <c r="D12" s="24" t="s">
        <v>3050</v>
      </c>
      <c r="E12" s="201"/>
      <c r="F12" s="201"/>
      <c r="G12" s="366"/>
      <c r="H12" s="202"/>
      <c r="I12" s="210" t="s">
        <v>3051</v>
      </c>
      <c r="J12" s="207"/>
      <c r="K12" s="24" t="s">
        <v>3052</v>
      </c>
      <c r="L12" s="201"/>
      <c r="M12" s="237"/>
      <c r="N12" s="201"/>
      <c r="O12" s="202"/>
      <c r="P12" s="201"/>
      <c r="Q12" s="202"/>
      <c r="R12" s="201"/>
      <c r="S12" s="385"/>
    </row>
    <row r="13" spans="1:19" ht="34.5" customHeight="1">
      <c r="A13" s="201"/>
      <c r="B13" s="201"/>
      <c r="C13" s="12" t="s">
        <v>41</v>
      </c>
      <c r="D13" s="24" t="s">
        <v>1453</v>
      </c>
      <c r="E13" s="201"/>
      <c r="F13" s="201"/>
      <c r="G13" s="366"/>
      <c r="H13" s="202"/>
      <c r="I13" s="209"/>
      <c r="J13" s="207"/>
      <c r="K13" s="26" t="s">
        <v>3053</v>
      </c>
      <c r="L13" s="201"/>
      <c r="M13" s="237"/>
      <c r="N13" s="201"/>
      <c r="O13" s="202"/>
      <c r="P13" s="201"/>
      <c r="Q13" s="202"/>
      <c r="R13" s="201"/>
      <c r="S13" s="386"/>
    </row>
    <row r="14" spans="1:19" ht="24" customHeight="1">
      <c r="A14" s="201">
        <v>3</v>
      </c>
      <c r="B14" s="201" t="s">
        <v>2819</v>
      </c>
      <c r="C14" s="12" t="s">
        <v>22</v>
      </c>
      <c r="D14" s="24" t="s">
        <v>1799</v>
      </c>
      <c r="E14" s="201">
        <v>230.03</v>
      </c>
      <c r="F14" s="201" t="s">
        <v>3054</v>
      </c>
      <c r="G14" s="366" t="s">
        <v>3055</v>
      </c>
      <c r="H14" s="24" t="s">
        <v>3056</v>
      </c>
      <c r="I14" s="207">
        <v>2016867.04</v>
      </c>
      <c r="J14" s="207">
        <v>1949137.74</v>
      </c>
      <c r="K14" s="24" t="s">
        <v>3057</v>
      </c>
      <c r="L14" s="201" t="s">
        <v>28</v>
      </c>
      <c r="M14" s="236" t="s">
        <v>3058</v>
      </c>
      <c r="N14" s="201">
        <v>157.17</v>
      </c>
      <c r="O14" s="202"/>
      <c r="P14" s="201">
        <v>115</v>
      </c>
      <c r="Q14" s="202" t="s">
        <v>30</v>
      </c>
      <c r="R14" s="201"/>
      <c r="S14" s="201" t="s">
        <v>3059</v>
      </c>
    </row>
    <row r="15" spans="1:19" ht="24" customHeight="1">
      <c r="A15" s="201"/>
      <c r="B15" s="201"/>
      <c r="C15" s="12" t="s">
        <v>33</v>
      </c>
      <c r="D15" s="24" t="s">
        <v>540</v>
      </c>
      <c r="E15" s="201"/>
      <c r="F15" s="201"/>
      <c r="G15" s="366"/>
      <c r="H15" s="202" t="s">
        <v>3060</v>
      </c>
      <c r="I15" s="207"/>
      <c r="J15" s="207"/>
      <c r="K15" s="24" t="s">
        <v>3061</v>
      </c>
      <c r="L15" s="201"/>
      <c r="M15" s="236"/>
      <c r="N15" s="201"/>
      <c r="O15" s="202"/>
      <c r="P15" s="201"/>
      <c r="Q15" s="202"/>
      <c r="R15" s="201"/>
      <c r="S15" s="201"/>
    </row>
    <row r="16" spans="1:19" ht="24" customHeight="1">
      <c r="A16" s="201"/>
      <c r="B16" s="201"/>
      <c r="C16" s="12" t="s">
        <v>39</v>
      </c>
      <c r="D16" s="24" t="s">
        <v>40</v>
      </c>
      <c r="E16" s="201"/>
      <c r="F16" s="201"/>
      <c r="G16" s="366"/>
      <c r="H16" s="202"/>
      <c r="I16" s="207"/>
      <c r="J16" s="207"/>
      <c r="K16" s="24" t="s">
        <v>3062</v>
      </c>
      <c r="L16" s="201"/>
      <c r="M16" s="236"/>
      <c r="N16" s="201"/>
      <c r="O16" s="202"/>
      <c r="P16" s="201"/>
      <c r="Q16" s="202"/>
      <c r="R16" s="201"/>
      <c r="S16" s="201"/>
    </row>
    <row r="17" spans="1:19" ht="24" customHeight="1">
      <c r="A17" s="201"/>
      <c r="B17" s="201"/>
      <c r="C17" s="12" t="s">
        <v>41</v>
      </c>
      <c r="D17" s="24" t="s">
        <v>42</v>
      </c>
      <c r="E17" s="201"/>
      <c r="F17" s="201"/>
      <c r="G17" s="366"/>
      <c r="H17" s="202"/>
      <c r="I17" s="207"/>
      <c r="J17" s="207"/>
      <c r="K17" s="26" t="s">
        <v>3063</v>
      </c>
      <c r="L17" s="201"/>
      <c r="M17" s="236"/>
      <c r="N17" s="201"/>
      <c r="O17" s="202"/>
      <c r="P17" s="201"/>
      <c r="Q17" s="202"/>
      <c r="R17" s="201"/>
      <c r="S17" s="201"/>
    </row>
    <row r="18" spans="1:19" s="1" customFormat="1" ht="36.75" customHeight="1">
      <c r="A18" s="201">
        <v>4</v>
      </c>
      <c r="B18" s="362" t="s">
        <v>2861</v>
      </c>
      <c r="C18" s="6" t="s">
        <v>22</v>
      </c>
      <c r="D18" s="25" t="s">
        <v>1390</v>
      </c>
      <c r="E18" s="183"/>
      <c r="F18" s="220" t="s">
        <v>2560</v>
      </c>
      <c r="G18" s="228" t="s">
        <v>3064</v>
      </c>
      <c r="H18" s="24" t="s">
        <v>2562</v>
      </c>
      <c r="I18" s="208">
        <v>409090.54</v>
      </c>
      <c r="J18" s="208">
        <v>406090.54</v>
      </c>
      <c r="K18" s="24" t="s">
        <v>3065</v>
      </c>
      <c r="L18" s="220"/>
      <c r="M18" s="237" t="s">
        <v>3066</v>
      </c>
      <c r="N18" s="220">
        <v>40.909054</v>
      </c>
      <c r="O18" s="220"/>
      <c r="P18" s="220">
        <v>43</v>
      </c>
      <c r="Q18" s="202" t="s">
        <v>30</v>
      </c>
      <c r="R18" s="220"/>
      <c r="S18" s="220" t="s">
        <v>3067</v>
      </c>
    </row>
    <row r="19" spans="1:19" s="1" customFormat="1" ht="36.75" customHeight="1">
      <c r="A19" s="201"/>
      <c r="B19" s="362"/>
      <c r="C19" s="12" t="s">
        <v>33</v>
      </c>
      <c r="D19" s="24" t="s">
        <v>3068</v>
      </c>
      <c r="E19" s="183"/>
      <c r="F19" s="183"/>
      <c r="G19" s="229"/>
      <c r="H19" s="220" t="s">
        <v>3069</v>
      </c>
      <c r="I19" s="210"/>
      <c r="J19" s="210"/>
      <c r="K19" s="24" t="s">
        <v>3070</v>
      </c>
      <c r="L19" s="183"/>
      <c r="M19" s="237"/>
      <c r="N19" s="183"/>
      <c r="O19" s="183"/>
      <c r="P19" s="183"/>
      <c r="Q19" s="202"/>
      <c r="R19" s="183"/>
      <c r="S19" s="183"/>
    </row>
    <row r="20" spans="1:19" s="1" customFormat="1" ht="36.75" customHeight="1">
      <c r="A20" s="201"/>
      <c r="B20" s="362"/>
      <c r="C20" s="12" t="s">
        <v>39</v>
      </c>
      <c r="D20" s="24" t="s">
        <v>1386</v>
      </c>
      <c r="E20" s="183"/>
      <c r="F20" s="183"/>
      <c r="G20" s="229"/>
      <c r="H20" s="183"/>
      <c r="I20" s="210"/>
      <c r="J20" s="210"/>
      <c r="K20" s="24" t="s">
        <v>3071</v>
      </c>
      <c r="L20" s="183"/>
      <c r="M20" s="237"/>
      <c r="N20" s="183"/>
      <c r="O20" s="183"/>
      <c r="P20" s="183"/>
      <c r="Q20" s="202"/>
      <c r="R20" s="183"/>
      <c r="S20" s="183"/>
    </row>
    <row r="21" spans="1:19" s="1" customFormat="1" ht="36.75" customHeight="1">
      <c r="A21" s="201"/>
      <c r="B21" s="257"/>
      <c r="C21" s="12" t="s">
        <v>41</v>
      </c>
      <c r="D21" s="24" t="s">
        <v>547</v>
      </c>
      <c r="E21" s="184"/>
      <c r="F21" s="184"/>
      <c r="G21" s="230"/>
      <c r="H21" s="184"/>
      <c r="I21" s="209"/>
      <c r="J21" s="209"/>
      <c r="K21" s="26" t="s">
        <v>925</v>
      </c>
      <c r="L21" s="184"/>
      <c r="M21" s="237"/>
      <c r="N21" s="184"/>
      <c r="O21" s="184"/>
      <c r="P21" s="184"/>
      <c r="Q21" s="202"/>
      <c r="R21" s="184"/>
      <c r="S21" s="184"/>
    </row>
    <row r="22" spans="1:19" s="1" customFormat="1" ht="33.75" customHeight="1">
      <c r="A22" s="201">
        <v>5</v>
      </c>
      <c r="B22" s="201" t="s">
        <v>2841</v>
      </c>
      <c r="C22" s="12" t="s">
        <v>22</v>
      </c>
      <c r="D22" s="24" t="s">
        <v>2842</v>
      </c>
      <c r="E22" s="201">
        <v>600</v>
      </c>
      <c r="F22" s="201" t="s">
        <v>3072</v>
      </c>
      <c r="G22" s="367" t="s">
        <v>3073</v>
      </c>
      <c r="H22" s="24" t="s">
        <v>3074</v>
      </c>
      <c r="I22" s="207">
        <v>4972505.91</v>
      </c>
      <c r="J22" s="207">
        <v>4752058.15</v>
      </c>
      <c r="K22" s="24" t="s">
        <v>3075</v>
      </c>
      <c r="L22" s="201" t="s">
        <v>28</v>
      </c>
      <c r="M22" s="237" t="s">
        <v>2468</v>
      </c>
      <c r="N22" s="201">
        <v>488.065097</v>
      </c>
      <c r="O22" s="202"/>
      <c r="P22" s="201">
        <v>160</v>
      </c>
      <c r="Q22" s="202" t="s">
        <v>30</v>
      </c>
      <c r="R22" s="202" t="s">
        <v>31</v>
      </c>
      <c r="S22" s="201" t="s">
        <v>3076</v>
      </c>
    </row>
    <row r="23" spans="1:19" s="1" customFormat="1" ht="33.75" customHeight="1">
      <c r="A23" s="201"/>
      <c r="B23" s="201"/>
      <c r="C23" s="12" t="s">
        <v>33</v>
      </c>
      <c r="D23" s="24" t="s">
        <v>2843</v>
      </c>
      <c r="E23" s="201"/>
      <c r="F23" s="201"/>
      <c r="G23" s="367"/>
      <c r="H23" s="202" t="s">
        <v>3077</v>
      </c>
      <c r="I23" s="207"/>
      <c r="J23" s="207"/>
      <c r="K23" s="24" t="s">
        <v>3078</v>
      </c>
      <c r="L23" s="201"/>
      <c r="M23" s="237"/>
      <c r="N23" s="201"/>
      <c r="O23" s="202"/>
      <c r="P23" s="201"/>
      <c r="Q23" s="202"/>
      <c r="R23" s="202"/>
      <c r="S23" s="201"/>
    </row>
    <row r="24" spans="1:19" s="1" customFormat="1" ht="33.75" customHeight="1">
      <c r="A24" s="201"/>
      <c r="B24" s="201"/>
      <c r="C24" s="12" t="s">
        <v>39</v>
      </c>
      <c r="D24" s="24" t="s">
        <v>2231</v>
      </c>
      <c r="E24" s="201"/>
      <c r="F24" s="201"/>
      <c r="G24" s="367"/>
      <c r="H24" s="202"/>
      <c r="I24" s="210" t="s">
        <v>3079</v>
      </c>
      <c r="J24" s="207"/>
      <c r="K24" s="24" t="s">
        <v>3080</v>
      </c>
      <c r="L24" s="201"/>
      <c r="M24" s="237"/>
      <c r="N24" s="201"/>
      <c r="O24" s="202"/>
      <c r="P24" s="201"/>
      <c r="Q24" s="202"/>
      <c r="R24" s="202"/>
      <c r="S24" s="201"/>
    </row>
    <row r="25" spans="1:19" s="1" customFormat="1" ht="39" customHeight="1">
      <c r="A25" s="201"/>
      <c r="B25" s="201"/>
      <c r="C25" s="12" t="s">
        <v>41</v>
      </c>
      <c r="D25" s="24" t="s">
        <v>42</v>
      </c>
      <c r="E25" s="201"/>
      <c r="F25" s="201"/>
      <c r="G25" s="367"/>
      <c r="H25" s="202"/>
      <c r="I25" s="209"/>
      <c r="J25" s="207"/>
      <c r="K25" s="26" t="s">
        <v>3081</v>
      </c>
      <c r="L25" s="201"/>
      <c r="M25" s="237"/>
      <c r="N25" s="201"/>
      <c r="O25" s="202"/>
      <c r="P25" s="201"/>
      <c r="Q25" s="202"/>
      <c r="R25" s="202"/>
      <c r="S25" s="201"/>
    </row>
    <row r="26" spans="1:19" s="1" customFormat="1" ht="30" customHeight="1">
      <c r="A26" s="201">
        <v>6</v>
      </c>
      <c r="B26" s="220" t="s">
        <v>2856</v>
      </c>
      <c r="C26" s="12" t="s">
        <v>22</v>
      </c>
      <c r="D26" s="24" t="s">
        <v>1487</v>
      </c>
      <c r="E26" s="201">
        <v>254.76</v>
      </c>
      <c r="F26" s="201" t="s">
        <v>3082</v>
      </c>
      <c r="G26" s="366" t="s">
        <v>3083</v>
      </c>
      <c r="H26" s="52" t="s">
        <v>3084</v>
      </c>
      <c r="I26" s="207">
        <v>2179946.17</v>
      </c>
      <c r="J26" s="207">
        <v>2099072.32</v>
      </c>
      <c r="K26" s="24" t="s">
        <v>3085</v>
      </c>
      <c r="L26" s="202" t="s">
        <v>1313</v>
      </c>
      <c r="M26" s="237" t="s">
        <v>2468</v>
      </c>
      <c r="N26" s="201">
        <v>196.0442954</v>
      </c>
      <c r="O26" s="202"/>
      <c r="P26" s="201">
        <v>118</v>
      </c>
      <c r="Q26" s="202" t="s">
        <v>30</v>
      </c>
      <c r="R26" s="202" t="s">
        <v>31</v>
      </c>
      <c r="S26" s="396" t="s">
        <v>3086</v>
      </c>
    </row>
    <row r="27" spans="1:19" s="1" customFormat="1" ht="39" customHeight="1">
      <c r="A27" s="201"/>
      <c r="B27" s="183"/>
      <c r="C27" s="12" t="s">
        <v>33</v>
      </c>
      <c r="D27" s="24" t="s">
        <v>2157</v>
      </c>
      <c r="E27" s="201"/>
      <c r="F27" s="201"/>
      <c r="G27" s="366"/>
      <c r="H27" s="370" t="s">
        <v>3087</v>
      </c>
      <c r="I27" s="207"/>
      <c r="J27" s="207"/>
      <c r="K27" s="24" t="s">
        <v>3070</v>
      </c>
      <c r="L27" s="202"/>
      <c r="M27" s="237"/>
      <c r="N27" s="201"/>
      <c r="O27" s="202"/>
      <c r="P27" s="201"/>
      <c r="Q27" s="202"/>
      <c r="R27" s="202"/>
      <c r="S27" s="396"/>
    </row>
    <row r="28" spans="1:19" s="1" customFormat="1" ht="39" customHeight="1">
      <c r="A28" s="201"/>
      <c r="B28" s="183"/>
      <c r="C28" s="12" t="s">
        <v>39</v>
      </c>
      <c r="D28" s="24" t="s">
        <v>1166</v>
      </c>
      <c r="E28" s="201"/>
      <c r="F28" s="201"/>
      <c r="G28" s="366"/>
      <c r="H28" s="202"/>
      <c r="I28" s="210" t="s">
        <v>3088</v>
      </c>
      <c r="J28" s="207"/>
      <c r="K28" s="24" t="s">
        <v>3089</v>
      </c>
      <c r="L28" s="202"/>
      <c r="M28" s="237"/>
      <c r="N28" s="201"/>
      <c r="O28" s="202"/>
      <c r="P28" s="201"/>
      <c r="Q28" s="202"/>
      <c r="R28" s="202"/>
      <c r="S28" s="396"/>
    </row>
    <row r="29" spans="1:19" s="1" customFormat="1" ht="39" customHeight="1">
      <c r="A29" s="201"/>
      <c r="B29" s="184"/>
      <c r="C29" s="12" t="s">
        <v>41</v>
      </c>
      <c r="D29" s="24" t="s">
        <v>2532</v>
      </c>
      <c r="E29" s="201"/>
      <c r="F29" s="201"/>
      <c r="G29" s="366"/>
      <c r="H29" s="202"/>
      <c r="I29" s="209"/>
      <c r="J29" s="207"/>
      <c r="K29" s="26" t="s">
        <v>3090</v>
      </c>
      <c r="L29" s="202"/>
      <c r="M29" s="237"/>
      <c r="N29" s="201"/>
      <c r="O29" s="202"/>
      <c r="P29" s="201"/>
      <c r="Q29" s="202"/>
      <c r="R29" s="202"/>
      <c r="S29" s="396"/>
    </row>
    <row r="30" spans="1:19" s="1" customFormat="1" ht="37.5" customHeight="1">
      <c r="A30" s="201">
        <v>7</v>
      </c>
      <c r="B30" s="201" t="s">
        <v>2778</v>
      </c>
      <c r="C30" s="12" t="s">
        <v>22</v>
      </c>
      <c r="D30" s="24" t="s">
        <v>1487</v>
      </c>
      <c r="E30" s="201">
        <v>9300</v>
      </c>
      <c r="F30" s="201" t="s">
        <v>3091</v>
      </c>
      <c r="G30" s="366" t="s">
        <v>3092</v>
      </c>
      <c r="H30" s="24" t="s">
        <v>3093</v>
      </c>
      <c r="I30" s="207" t="s">
        <v>3094</v>
      </c>
      <c r="J30" s="207">
        <v>3427112.65</v>
      </c>
      <c r="K30" s="24" t="s">
        <v>2514</v>
      </c>
      <c r="L30" s="201" t="s">
        <v>28</v>
      </c>
      <c r="M30" s="202" t="s">
        <v>2468</v>
      </c>
      <c r="N30" s="201">
        <v>376.860436</v>
      </c>
      <c r="O30" s="227"/>
      <c r="P30" s="201">
        <v>180</v>
      </c>
      <c r="Q30" s="202" t="s">
        <v>30</v>
      </c>
      <c r="R30" s="201" t="s">
        <v>31</v>
      </c>
      <c r="S30" s="201" t="s">
        <v>3095</v>
      </c>
    </row>
    <row r="31" spans="1:19" s="1" customFormat="1" ht="37.5" customHeight="1">
      <c r="A31" s="201"/>
      <c r="B31" s="201"/>
      <c r="C31" s="12" t="s">
        <v>33</v>
      </c>
      <c r="D31" s="24" t="s">
        <v>2228</v>
      </c>
      <c r="E31" s="201"/>
      <c r="F31" s="201"/>
      <c r="G31" s="366"/>
      <c r="H31" s="202" t="s">
        <v>3096</v>
      </c>
      <c r="I31" s="207"/>
      <c r="J31" s="207"/>
      <c r="K31" s="24" t="s">
        <v>3097</v>
      </c>
      <c r="L31" s="201"/>
      <c r="M31" s="202"/>
      <c r="N31" s="201"/>
      <c r="O31" s="227"/>
      <c r="P31" s="201"/>
      <c r="Q31" s="202"/>
      <c r="R31" s="201"/>
      <c r="S31" s="201"/>
    </row>
    <row r="32" spans="1:19" s="1" customFormat="1" ht="37.5" customHeight="1">
      <c r="A32" s="201"/>
      <c r="B32" s="201"/>
      <c r="C32" s="12" t="s">
        <v>39</v>
      </c>
      <c r="D32" s="24" t="s">
        <v>1266</v>
      </c>
      <c r="E32" s="201"/>
      <c r="F32" s="201"/>
      <c r="G32" s="366"/>
      <c r="H32" s="202"/>
      <c r="I32" s="207"/>
      <c r="J32" s="207"/>
      <c r="K32" s="24" t="s">
        <v>3098</v>
      </c>
      <c r="L32" s="201"/>
      <c r="M32" s="202"/>
      <c r="N32" s="201"/>
      <c r="O32" s="227"/>
      <c r="P32" s="201"/>
      <c r="Q32" s="202"/>
      <c r="R32" s="201"/>
      <c r="S32" s="201"/>
    </row>
    <row r="33" spans="1:19" s="1" customFormat="1" ht="37.5" customHeight="1">
      <c r="A33" s="201"/>
      <c r="B33" s="201"/>
      <c r="C33" s="12" t="s">
        <v>41</v>
      </c>
      <c r="D33" s="24" t="s">
        <v>1166</v>
      </c>
      <c r="E33" s="201"/>
      <c r="F33" s="201"/>
      <c r="G33" s="366"/>
      <c r="H33" s="202"/>
      <c r="I33" s="207"/>
      <c r="J33" s="207"/>
      <c r="K33" s="269" t="s">
        <v>3099</v>
      </c>
      <c r="L33" s="201"/>
      <c r="M33" s="202"/>
      <c r="N33" s="201"/>
      <c r="O33" s="227"/>
      <c r="P33" s="201"/>
      <c r="Q33" s="202"/>
      <c r="R33" s="201"/>
      <c r="S33" s="201"/>
    </row>
    <row r="34" spans="1:19" s="1" customFormat="1" ht="37.5" customHeight="1">
      <c r="A34" s="201"/>
      <c r="B34" s="201"/>
      <c r="C34" s="12" t="s">
        <v>2286</v>
      </c>
      <c r="D34" s="24" t="s">
        <v>1166</v>
      </c>
      <c r="E34" s="201"/>
      <c r="F34" s="201"/>
      <c r="G34" s="366"/>
      <c r="H34" s="202"/>
      <c r="I34" s="207"/>
      <c r="J34" s="207"/>
      <c r="K34" s="269"/>
      <c r="L34" s="201"/>
      <c r="M34" s="202"/>
      <c r="N34" s="201"/>
      <c r="O34" s="227"/>
      <c r="P34" s="201"/>
      <c r="Q34" s="202"/>
      <c r="R34" s="201"/>
      <c r="S34" s="201"/>
    </row>
    <row r="35" spans="1:19" s="1" customFormat="1" ht="39" customHeight="1">
      <c r="A35" s="183">
        <v>8</v>
      </c>
      <c r="B35" s="201" t="s">
        <v>3100</v>
      </c>
      <c r="C35" s="25" t="s">
        <v>22</v>
      </c>
      <c r="D35" s="25" t="s">
        <v>2535</v>
      </c>
      <c r="E35" s="220">
        <v>14250.73</v>
      </c>
      <c r="F35" s="183" t="s">
        <v>137</v>
      </c>
      <c r="G35" s="202" t="s">
        <v>3101</v>
      </c>
      <c r="H35" s="25" t="s">
        <v>3102</v>
      </c>
      <c r="I35" s="373"/>
      <c r="J35" s="207">
        <v>34996841.02</v>
      </c>
      <c r="K35" s="25" t="s">
        <v>3103</v>
      </c>
      <c r="L35" s="183"/>
      <c r="M35" s="376" t="s">
        <v>2468</v>
      </c>
      <c r="N35" s="220">
        <v>3814.982667</v>
      </c>
      <c r="O35" s="389"/>
      <c r="P35" s="201">
        <v>339</v>
      </c>
      <c r="Q35" s="201" t="s">
        <v>30</v>
      </c>
      <c r="R35" s="201" t="s">
        <v>31</v>
      </c>
      <c r="S35" s="396" t="s">
        <v>3104</v>
      </c>
    </row>
    <row r="36" spans="1:19" s="1" customFormat="1" ht="40.5" customHeight="1">
      <c r="A36" s="183"/>
      <c r="B36" s="201"/>
      <c r="C36" s="24" t="s">
        <v>33</v>
      </c>
      <c r="D36" s="24" t="s">
        <v>104</v>
      </c>
      <c r="E36" s="183"/>
      <c r="F36" s="183"/>
      <c r="G36" s="202"/>
      <c r="H36" s="202" t="s">
        <v>3105</v>
      </c>
      <c r="I36" s="373"/>
      <c r="J36" s="207"/>
      <c r="K36" s="24" t="s">
        <v>3106</v>
      </c>
      <c r="L36" s="183"/>
      <c r="M36" s="376"/>
      <c r="N36" s="183"/>
      <c r="O36" s="389"/>
      <c r="P36" s="201"/>
      <c r="Q36" s="201"/>
      <c r="R36" s="201"/>
      <c r="S36" s="396"/>
    </row>
    <row r="37" spans="1:19" s="1" customFormat="1" ht="36" customHeight="1">
      <c r="A37" s="183"/>
      <c r="B37" s="201"/>
      <c r="C37" s="24" t="s">
        <v>39</v>
      </c>
      <c r="D37" s="24" t="s">
        <v>2544</v>
      </c>
      <c r="E37" s="183"/>
      <c r="F37" s="183"/>
      <c r="G37" s="202"/>
      <c r="H37" s="202"/>
      <c r="I37" s="210" t="s">
        <v>3107</v>
      </c>
      <c r="J37" s="42">
        <v>1023166.72</v>
      </c>
      <c r="K37" s="24" t="s">
        <v>3108</v>
      </c>
      <c r="L37" s="183"/>
      <c r="M37" s="376"/>
      <c r="N37" s="183"/>
      <c r="O37" s="389"/>
      <c r="P37" s="201"/>
      <c r="Q37" s="201"/>
      <c r="R37" s="201"/>
      <c r="S37" s="396"/>
    </row>
    <row r="38" spans="1:19" s="1" customFormat="1" ht="38.25" customHeight="1">
      <c r="A38" s="183"/>
      <c r="B38" s="201"/>
      <c r="C38" s="24" t="s">
        <v>41</v>
      </c>
      <c r="D38" s="24" t="s">
        <v>42</v>
      </c>
      <c r="E38" s="183"/>
      <c r="F38" s="183"/>
      <c r="G38" s="202"/>
      <c r="H38" s="202"/>
      <c r="I38" s="209"/>
      <c r="J38" s="42">
        <v>3508900</v>
      </c>
      <c r="K38" s="24" t="s">
        <v>3109</v>
      </c>
      <c r="L38" s="183"/>
      <c r="M38" s="376"/>
      <c r="N38" s="184"/>
      <c r="O38" s="389"/>
      <c r="P38" s="201"/>
      <c r="Q38" s="201"/>
      <c r="R38" s="201"/>
      <c r="S38" s="396"/>
    </row>
    <row r="39" spans="1:19" s="1" customFormat="1" ht="26.25" customHeight="1">
      <c r="A39" s="183"/>
      <c r="B39" s="184" t="s">
        <v>3110</v>
      </c>
      <c r="C39" s="25" t="s">
        <v>22</v>
      </c>
      <c r="D39" s="25" t="s">
        <v>2535</v>
      </c>
      <c r="E39" s="183"/>
      <c r="F39" s="183"/>
      <c r="G39" s="226" t="s">
        <v>3111</v>
      </c>
      <c r="H39" s="25" t="s">
        <v>3102</v>
      </c>
      <c r="I39" s="207">
        <v>13402867.34</v>
      </c>
      <c r="J39" s="207">
        <v>12724682</v>
      </c>
      <c r="K39" s="24" t="s">
        <v>3103</v>
      </c>
      <c r="L39" s="183"/>
      <c r="M39" s="376" t="s">
        <v>2468</v>
      </c>
      <c r="N39" s="220">
        <v>158.056253</v>
      </c>
      <c r="O39" s="390"/>
      <c r="P39" s="201">
        <v>266</v>
      </c>
      <c r="Q39" s="201" t="s">
        <v>30</v>
      </c>
      <c r="R39" s="201" t="s">
        <v>31</v>
      </c>
      <c r="S39" s="396" t="s">
        <v>3104</v>
      </c>
    </row>
    <row r="40" spans="1:19" s="1" customFormat="1" ht="30.75" customHeight="1">
      <c r="A40" s="183"/>
      <c r="B40" s="201"/>
      <c r="C40" s="24" t="s">
        <v>33</v>
      </c>
      <c r="D40" s="24" t="s">
        <v>3112</v>
      </c>
      <c r="E40" s="183"/>
      <c r="F40" s="183"/>
      <c r="G40" s="202"/>
      <c r="H40" s="202" t="s">
        <v>3105</v>
      </c>
      <c r="I40" s="207"/>
      <c r="J40" s="207"/>
      <c r="K40" s="24" t="s">
        <v>3106</v>
      </c>
      <c r="L40" s="183"/>
      <c r="M40" s="376"/>
      <c r="N40" s="183"/>
      <c r="O40" s="390"/>
      <c r="P40" s="201"/>
      <c r="Q40" s="201"/>
      <c r="R40" s="201"/>
      <c r="S40" s="396"/>
    </row>
    <row r="41" spans="1:19" s="1" customFormat="1" ht="47.25" customHeight="1">
      <c r="A41" s="183"/>
      <c r="B41" s="201"/>
      <c r="C41" s="24" t="s">
        <v>39</v>
      </c>
      <c r="D41" s="24" t="s">
        <v>2544</v>
      </c>
      <c r="E41" s="183"/>
      <c r="F41" s="183"/>
      <c r="G41" s="202"/>
      <c r="H41" s="202"/>
      <c r="I41" s="210" t="s">
        <v>4448</v>
      </c>
      <c r="J41" s="42">
        <v>492958.57</v>
      </c>
      <c r="K41" s="24" t="s">
        <v>3108</v>
      </c>
      <c r="L41" s="183"/>
      <c r="M41" s="376"/>
      <c r="N41" s="183"/>
      <c r="O41" s="390"/>
      <c r="P41" s="201"/>
      <c r="Q41" s="201"/>
      <c r="R41" s="201"/>
      <c r="S41" s="396"/>
    </row>
    <row r="42" spans="1:19" s="1" customFormat="1" ht="35.25" customHeight="1">
      <c r="A42" s="184"/>
      <c r="B42" s="201"/>
      <c r="C42" s="24" t="s">
        <v>41</v>
      </c>
      <c r="D42" s="24" t="s">
        <v>42</v>
      </c>
      <c r="E42" s="184"/>
      <c r="F42" s="184"/>
      <c r="G42" s="202"/>
      <c r="H42" s="202"/>
      <c r="I42" s="209"/>
      <c r="J42" s="42">
        <v>2200000</v>
      </c>
      <c r="K42" s="24" t="s">
        <v>3113</v>
      </c>
      <c r="L42" s="184"/>
      <c r="M42" s="376"/>
      <c r="N42" s="184"/>
      <c r="O42" s="390"/>
      <c r="P42" s="201"/>
      <c r="Q42" s="201"/>
      <c r="R42" s="201"/>
      <c r="S42" s="396"/>
    </row>
    <row r="43" spans="1:19" s="1" customFormat="1" ht="51" customHeight="1">
      <c r="A43" s="201">
        <v>9</v>
      </c>
      <c r="B43" s="220" t="s">
        <v>2850</v>
      </c>
      <c r="C43" s="12" t="s">
        <v>22</v>
      </c>
      <c r="D43" s="24" t="s">
        <v>2851</v>
      </c>
      <c r="E43" s="201">
        <v>301.73</v>
      </c>
      <c r="F43" s="201" t="s">
        <v>3114</v>
      </c>
      <c r="G43" s="368" t="s">
        <v>3115</v>
      </c>
      <c r="H43" s="52" t="s">
        <v>3116</v>
      </c>
      <c r="I43" s="208">
        <v>2424103.2</v>
      </c>
      <c r="J43" s="207">
        <v>2356228.31</v>
      </c>
      <c r="K43" s="24" t="s">
        <v>3117</v>
      </c>
      <c r="L43" s="202" t="s">
        <v>28</v>
      </c>
      <c r="M43" s="376" t="s">
        <v>2468</v>
      </c>
      <c r="N43" s="201">
        <v>186.42</v>
      </c>
      <c r="O43" s="269"/>
      <c r="P43" s="201">
        <v>170</v>
      </c>
      <c r="Q43" s="201" t="s">
        <v>30</v>
      </c>
      <c r="R43" s="202" t="s">
        <v>31</v>
      </c>
      <c r="S43" s="201" t="s">
        <v>3118</v>
      </c>
    </row>
    <row r="44" spans="1:19" s="1" customFormat="1" ht="51" customHeight="1">
      <c r="A44" s="201"/>
      <c r="B44" s="183"/>
      <c r="C44" s="12" t="s">
        <v>33</v>
      </c>
      <c r="D44" s="24" t="s">
        <v>2654</v>
      </c>
      <c r="E44" s="201"/>
      <c r="F44" s="201"/>
      <c r="G44" s="368"/>
      <c r="H44" s="370" t="s">
        <v>3119</v>
      </c>
      <c r="I44" s="210"/>
      <c r="J44" s="207"/>
      <c r="K44" s="24" t="s">
        <v>3120</v>
      </c>
      <c r="L44" s="202"/>
      <c r="M44" s="376"/>
      <c r="N44" s="201"/>
      <c r="O44" s="269"/>
      <c r="P44" s="201"/>
      <c r="Q44" s="201"/>
      <c r="R44" s="202"/>
      <c r="S44" s="201"/>
    </row>
    <row r="45" spans="1:19" s="1" customFormat="1" ht="51" customHeight="1">
      <c r="A45" s="201"/>
      <c r="B45" s="183"/>
      <c r="C45" s="12" t="s">
        <v>39</v>
      </c>
      <c r="D45" s="24" t="s">
        <v>2104</v>
      </c>
      <c r="E45" s="201"/>
      <c r="F45" s="201"/>
      <c r="G45" s="368"/>
      <c r="H45" s="202"/>
      <c r="I45" s="207" t="s">
        <v>3121</v>
      </c>
      <c r="J45" s="207"/>
      <c r="K45" s="24" t="s">
        <v>3122</v>
      </c>
      <c r="L45" s="202"/>
      <c r="M45" s="376"/>
      <c r="N45" s="201"/>
      <c r="O45" s="269"/>
      <c r="P45" s="201"/>
      <c r="Q45" s="201"/>
      <c r="R45" s="202"/>
      <c r="S45" s="201"/>
    </row>
    <row r="46" spans="1:19" s="1" customFormat="1" ht="51" customHeight="1">
      <c r="A46" s="201"/>
      <c r="B46" s="184"/>
      <c r="C46" s="12" t="s">
        <v>41</v>
      </c>
      <c r="D46" s="24" t="s">
        <v>1257</v>
      </c>
      <c r="E46" s="201"/>
      <c r="F46" s="201"/>
      <c r="G46" s="368"/>
      <c r="H46" s="202"/>
      <c r="I46" s="207"/>
      <c r="J46" s="207"/>
      <c r="K46" s="26" t="s">
        <v>3123</v>
      </c>
      <c r="L46" s="202"/>
      <c r="M46" s="376"/>
      <c r="N46" s="201"/>
      <c r="O46" s="269"/>
      <c r="P46" s="201"/>
      <c r="Q46" s="201"/>
      <c r="R46" s="202"/>
      <c r="S46" s="201"/>
    </row>
    <row r="47" spans="1:19" s="1" customFormat="1" ht="36" customHeight="1">
      <c r="A47" s="220">
        <v>10</v>
      </c>
      <c r="B47" s="201" t="s">
        <v>2878</v>
      </c>
      <c r="C47" s="12" t="s">
        <v>22</v>
      </c>
      <c r="D47" s="24" t="s">
        <v>1401</v>
      </c>
      <c r="E47" s="220">
        <v>325</v>
      </c>
      <c r="F47" s="201" t="s">
        <v>3124</v>
      </c>
      <c r="G47" s="366" t="s">
        <v>3125</v>
      </c>
      <c r="H47" s="24" t="s">
        <v>3126</v>
      </c>
      <c r="I47" s="207">
        <v>1794856.49</v>
      </c>
      <c r="J47" s="207">
        <v>1737801.66</v>
      </c>
      <c r="K47" s="24" t="s">
        <v>3127</v>
      </c>
      <c r="L47" s="202" t="s">
        <v>1313</v>
      </c>
      <c r="M47" s="377" t="s">
        <v>4326</v>
      </c>
      <c r="N47" s="379">
        <v>125.569798</v>
      </c>
      <c r="O47" s="269"/>
      <c r="P47" s="201">
        <v>216</v>
      </c>
      <c r="Q47" s="201" t="s">
        <v>30</v>
      </c>
      <c r="R47" s="202" t="s">
        <v>4443</v>
      </c>
      <c r="S47" s="201" t="s">
        <v>3128</v>
      </c>
    </row>
    <row r="48" spans="1:19" s="1" customFormat="1" ht="36" customHeight="1">
      <c r="A48" s="183"/>
      <c r="B48" s="201"/>
      <c r="C48" s="12" t="s">
        <v>33</v>
      </c>
      <c r="D48" s="24" t="s">
        <v>722</v>
      </c>
      <c r="E48" s="183"/>
      <c r="F48" s="201"/>
      <c r="G48" s="366"/>
      <c r="H48" s="202" t="s">
        <v>3129</v>
      </c>
      <c r="I48" s="207"/>
      <c r="J48" s="207"/>
      <c r="K48" s="24" t="s">
        <v>3130</v>
      </c>
      <c r="L48" s="202"/>
      <c r="M48" s="377"/>
      <c r="N48" s="379"/>
      <c r="O48" s="269"/>
      <c r="P48" s="201"/>
      <c r="Q48" s="201"/>
      <c r="R48" s="202"/>
      <c r="S48" s="201"/>
    </row>
    <row r="49" spans="1:19" s="1" customFormat="1" ht="36" customHeight="1">
      <c r="A49" s="183"/>
      <c r="B49" s="201"/>
      <c r="C49" s="12" t="s">
        <v>39</v>
      </c>
      <c r="D49" s="24" t="s">
        <v>2879</v>
      </c>
      <c r="E49" s="183"/>
      <c r="F49" s="201"/>
      <c r="G49" s="366"/>
      <c r="H49" s="202"/>
      <c r="I49" s="374" t="s">
        <v>4332</v>
      </c>
      <c r="J49" s="207"/>
      <c r="K49" s="24" t="s">
        <v>3131</v>
      </c>
      <c r="L49" s="202"/>
      <c r="M49" s="377"/>
      <c r="N49" s="379"/>
      <c r="O49" s="269"/>
      <c r="P49" s="201"/>
      <c r="Q49" s="201"/>
      <c r="R49" s="202"/>
      <c r="S49" s="201"/>
    </row>
    <row r="50" spans="1:19" s="1" customFormat="1" ht="36" customHeight="1">
      <c r="A50" s="184"/>
      <c r="B50" s="201"/>
      <c r="C50" s="12" t="s">
        <v>41</v>
      </c>
      <c r="D50" s="24" t="s">
        <v>3132</v>
      </c>
      <c r="E50" s="184"/>
      <c r="F50" s="201"/>
      <c r="G50" s="366"/>
      <c r="H50" s="202"/>
      <c r="I50" s="215"/>
      <c r="J50" s="207"/>
      <c r="K50" s="26" t="s">
        <v>3133</v>
      </c>
      <c r="L50" s="202"/>
      <c r="M50" s="377"/>
      <c r="N50" s="379"/>
      <c r="O50" s="269"/>
      <c r="P50" s="201"/>
      <c r="Q50" s="201"/>
      <c r="R50" s="202"/>
      <c r="S50" s="201"/>
    </row>
    <row r="51" spans="1:19" s="1" customFormat="1" ht="33.75" customHeight="1">
      <c r="A51" s="201">
        <v>11</v>
      </c>
      <c r="B51" s="201" t="s">
        <v>2801</v>
      </c>
      <c r="C51" s="12" t="s">
        <v>22</v>
      </c>
      <c r="D51" s="24" t="s">
        <v>1487</v>
      </c>
      <c r="E51" s="201">
        <v>168.54</v>
      </c>
      <c r="F51" s="201" t="s">
        <v>3134</v>
      </c>
      <c r="G51" s="366" t="s">
        <v>3135</v>
      </c>
      <c r="H51" s="24" t="s">
        <v>3136</v>
      </c>
      <c r="I51" s="208">
        <v>1047866.43</v>
      </c>
      <c r="J51" s="207">
        <v>1017270.88</v>
      </c>
      <c r="K51" s="24" t="s">
        <v>2539</v>
      </c>
      <c r="L51" s="201" t="s">
        <v>1313</v>
      </c>
      <c r="M51" s="376" t="s">
        <v>2468</v>
      </c>
      <c r="N51" s="201">
        <v>118.379871</v>
      </c>
      <c r="O51" s="269"/>
      <c r="P51" s="201">
        <v>160</v>
      </c>
      <c r="Q51" s="201" t="s">
        <v>30</v>
      </c>
      <c r="R51" s="201" t="s">
        <v>31</v>
      </c>
      <c r="S51" s="201" t="s">
        <v>3137</v>
      </c>
    </row>
    <row r="52" spans="1:19" s="1" customFormat="1" ht="33.75" customHeight="1">
      <c r="A52" s="201"/>
      <c r="B52" s="201"/>
      <c r="C52" s="12" t="s">
        <v>33</v>
      </c>
      <c r="D52" s="24" t="s">
        <v>2803</v>
      </c>
      <c r="E52" s="201"/>
      <c r="F52" s="201"/>
      <c r="G52" s="366"/>
      <c r="H52" s="202" t="s">
        <v>3138</v>
      </c>
      <c r="I52" s="210"/>
      <c r="J52" s="207"/>
      <c r="K52" s="24" t="s">
        <v>3139</v>
      </c>
      <c r="L52" s="201"/>
      <c r="M52" s="376"/>
      <c r="N52" s="201"/>
      <c r="O52" s="269"/>
      <c r="P52" s="201"/>
      <c r="Q52" s="201"/>
      <c r="R52" s="201"/>
      <c r="S52" s="201"/>
    </row>
    <row r="53" spans="1:19" s="1" customFormat="1" ht="33.75" customHeight="1">
      <c r="A53" s="201"/>
      <c r="B53" s="201"/>
      <c r="C53" s="12" t="s">
        <v>39</v>
      </c>
      <c r="D53" s="24" t="s">
        <v>1166</v>
      </c>
      <c r="E53" s="201"/>
      <c r="F53" s="201"/>
      <c r="G53" s="366"/>
      <c r="H53" s="202"/>
      <c r="I53" s="207" t="s">
        <v>4331</v>
      </c>
      <c r="J53" s="207"/>
      <c r="K53" s="24" t="s">
        <v>3140</v>
      </c>
      <c r="L53" s="201"/>
      <c r="M53" s="376"/>
      <c r="N53" s="201"/>
      <c r="O53" s="269"/>
      <c r="P53" s="201"/>
      <c r="Q53" s="201"/>
      <c r="R53" s="201"/>
      <c r="S53" s="201"/>
    </row>
    <row r="54" spans="1:19" s="1" customFormat="1" ht="33.75" customHeight="1">
      <c r="A54" s="201"/>
      <c r="B54" s="201"/>
      <c r="C54" s="12" t="s">
        <v>41</v>
      </c>
      <c r="D54" s="24" t="s">
        <v>1166</v>
      </c>
      <c r="E54" s="201"/>
      <c r="F54" s="201"/>
      <c r="G54" s="366"/>
      <c r="H54" s="202"/>
      <c r="I54" s="207"/>
      <c r="J54" s="207"/>
      <c r="K54" s="26" t="s">
        <v>3141</v>
      </c>
      <c r="L54" s="201"/>
      <c r="M54" s="376"/>
      <c r="N54" s="201"/>
      <c r="O54" s="269"/>
      <c r="P54" s="201"/>
      <c r="Q54" s="201"/>
      <c r="R54" s="201"/>
      <c r="S54" s="201"/>
    </row>
    <row r="55" spans="1:19" s="1" customFormat="1" ht="33" customHeight="1">
      <c r="A55" s="201">
        <v>12</v>
      </c>
      <c r="B55" s="201" t="s">
        <v>2846</v>
      </c>
      <c r="C55" s="12" t="s">
        <v>22</v>
      </c>
      <c r="D55" s="24" t="s">
        <v>2847</v>
      </c>
      <c r="E55" s="201">
        <v>451</v>
      </c>
      <c r="F55" s="201" t="s">
        <v>3142</v>
      </c>
      <c r="G55" s="366" t="s">
        <v>3143</v>
      </c>
      <c r="H55" s="24" t="s">
        <v>3144</v>
      </c>
      <c r="I55" s="208">
        <v>3214264.9</v>
      </c>
      <c r="J55" s="207">
        <v>3104979.89</v>
      </c>
      <c r="K55" s="24" t="s">
        <v>3145</v>
      </c>
      <c r="L55" s="202" t="s">
        <v>28</v>
      </c>
      <c r="M55" s="202" t="s">
        <v>2468</v>
      </c>
      <c r="N55" s="201">
        <v>312.573881</v>
      </c>
      <c r="O55" s="269"/>
      <c r="P55" s="201">
        <v>197</v>
      </c>
      <c r="Q55" s="201" t="s">
        <v>30</v>
      </c>
      <c r="R55" s="202" t="s">
        <v>4443</v>
      </c>
      <c r="S55" s="201" t="s">
        <v>3146</v>
      </c>
    </row>
    <row r="56" spans="1:19" s="1" customFormat="1" ht="33" customHeight="1">
      <c r="A56" s="201"/>
      <c r="B56" s="201"/>
      <c r="C56" s="12" t="s">
        <v>33</v>
      </c>
      <c r="D56" s="24" t="s">
        <v>598</v>
      </c>
      <c r="E56" s="201"/>
      <c r="F56" s="201"/>
      <c r="G56" s="366"/>
      <c r="H56" s="202" t="s">
        <v>3147</v>
      </c>
      <c r="I56" s="210"/>
      <c r="J56" s="207"/>
      <c r="K56" s="24" t="s">
        <v>3148</v>
      </c>
      <c r="L56" s="202"/>
      <c r="M56" s="202"/>
      <c r="N56" s="201"/>
      <c r="O56" s="269"/>
      <c r="P56" s="201"/>
      <c r="Q56" s="201"/>
      <c r="R56" s="202"/>
      <c r="S56" s="201"/>
    </row>
    <row r="57" spans="1:19" s="1" customFormat="1" ht="33" customHeight="1">
      <c r="A57" s="201"/>
      <c r="B57" s="201"/>
      <c r="C57" s="12" t="s">
        <v>39</v>
      </c>
      <c r="D57" s="24" t="s">
        <v>40</v>
      </c>
      <c r="E57" s="201"/>
      <c r="F57" s="201"/>
      <c r="G57" s="366"/>
      <c r="H57" s="202"/>
      <c r="I57" s="208" t="s">
        <v>3149</v>
      </c>
      <c r="J57" s="207"/>
      <c r="K57" s="24" t="s">
        <v>3150</v>
      </c>
      <c r="L57" s="202"/>
      <c r="M57" s="202"/>
      <c r="N57" s="201"/>
      <c r="O57" s="269"/>
      <c r="P57" s="201"/>
      <c r="Q57" s="201"/>
      <c r="R57" s="202"/>
      <c r="S57" s="201"/>
    </row>
    <row r="58" spans="1:19" s="1" customFormat="1" ht="33" customHeight="1">
      <c r="A58" s="201"/>
      <c r="B58" s="201"/>
      <c r="C58" s="12" t="s">
        <v>41</v>
      </c>
      <c r="D58" s="24" t="s">
        <v>42</v>
      </c>
      <c r="E58" s="201"/>
      <c r="F58" s="201"/>
      <c r="G58" s="366"/>
      <c r="H58" s="202"/>
      <c r="I58" s="209"/>
      <c r="J58" s="207"/>
      <c r="K58" s="26" t="s">
        <v>3090</v>
      </c>
      <c r="L58" s="202"/>
      <c r="M58" s="202"/>
      <c r="N58" s="201"/>
      <c r="O58" s="269"/>
      <c r="P58" s="201"/>
      <c r="Q58" s="201"/>
      <c r="R58" s="202"/>
      <c r="S58" s="201"/>
    </row>
    <row r="59" spans="1:19" s="1" customFormat="1" ht="36.75" customHeight="1">
      <c r="A59" s="201">
        <v>13</v>
      </c>
      <c r="B59" s="201" t="s">
        <v>2822</v>
      </c>
      <c r="C59" s="12" t="s">
        <v>22</v>
      </c>
      <c r="D59" s="24" t="s">
        <v>2823</v>
      </c>
      <c r="E59" s="201">
        <v>510</v>
      </c>
      <c r="F59" s="201" t="s">
        <v>3151</v>
      </c>
      <c r="G59" s="366" t="s">
        <v>3152</v>
      </c>
      <c r="H59" s="24" t="s">
        <v>3153</v>
      </c>
      <c r="I59" s="208">
        <v>4563052.26</v>
      </c>
      <c r="J59" s="207">
        <v>4337941.68</v>
      </c>
      <c r="K59" s="24" t="s">
        <v>3154</v>
      </c>
      <c r="L59" s="201" t="s">
        <v>28</v>
      </c>
      <c r="M59" s="202" t="s">
        <v>2468</v>
      </c>
      <c r="N59" s="201">
        <v>419.067</v>
      </c>
      <c r="O59" s="269"/>
      <c r="P59" s="201">
        <v>273</v>
      </c>
      <c r="Q59" s="201" t="s">
        <v>30</v>
      </c>
      <c r="R59" s="201" t="s">
        <v>4443</v>
      </c>
      <c r="S59" s="201" t="s">
        <v>3155</v>
      </c>
    </row>
    <row r="60" spans="1:19" s="1" customFormat="1" ht="36.75" customHeight="1">
      <c r="A60" s="201"/>
      <c r="B60" s="201"/>
      <c r="C60" s="12" t="s">
        <v>33</v>
      </c>
      <c r="D60" s="24" t="s">
        <v>2824</v>
      </c>
      <c r="E60" s="201"/>
      <c r="F60" s="201"/>
      <c r="G60" s="366"/>
      <c r="H60" s="202" t="s">
        <v>3156</v>
      </c>
      <c r="I60" s="209"/>
      <c r="J60" s="207"/>
      <c r="K60" s="24" t="s">
        <v>3157</v>
      </c>
      <c r="L60" s="201"/>
      <c r="M60" s="202"/>
      <c r="N60" s="201"/>
      <c r="O60" s="269"/>
      <c r="P60" s="201"/>
      <c r="Q60" s="201"/>
      <c r="R60" s="201"/>
      <c r="S60" s="201"/>
    </row>
    <row r="61" spans="1:19" s="1" customFormat="1" ht="36.75" customHeight="1">
      <c r="A61" s="201"/>
      <c r="B61" s="201"/>
      <c r="C61" s="12" t="s">
        <v>39</v>
      </c>
      <c r="D61" s="24" t="s">
        <v>731</v>
      </c>
      <c r="E61" s="201"/>
      <c r="F61" s="201"/>
      <c r="G61" s="366"/>
      <c r="H61" s="202"/>
      <c r="I61" s="208" t="s">
        <v>3158</v>
      </c>
      <c r="J61" s="207"/>
      <c r="K61" s="24" t="s">
        <v>3159</v>
      </c>
      <c r="L61" s="201"/>
      <c r="M61" s="202"/>
      <c r="N61" s="201"/>
      <c r="O61" s="269"/>
      <c r="P61" s="201"/>
      <c r="Q61" s="201"/>
      <c r="R61" s="201"/>
      <c r="S61" s="201"/>
    </row>
    <row r="62" spans="1:19" s="1" customFormat="1" ht="36.75" customHeight="1">
      <c r="A62" s="201"/>
      <c r="B62" s="201"/>
      <c r="C62" s="12" t="s">
        <v>41</v>
      </c>
      <c r="D62" s="24" t="s">
        <v>1257</v>
      </c>
      <c r="E62" s="201"/>
      <c r="F62" s="201"/>
      <c r="G62" s="366"/>
      <c r="H62" s="202"/>
      <c r="I62" s="209"/>
      <c r="J62" s="207"/>
      <c r="K62" s="26" t="s">
        <v>3160</v>
      </c>
      <c r="L62" s="201"/>
      <c r="M62" s="202"/>
      <c r="N62" s="201"/>
      <c r="O62" s="269"/>
      <c r="P62" s="201"/>
      <c r="Q62" s="201"/>
      <c r="R62" s="201"/>
      <c r="S62" s="201"/>
    </row>
    <row r="63" spans="1:19" s="1" customFormat="1" ht="46.5" customHeight="1">
      <c r="A63" s="220">
        <v>14</v>
      </c>
      <c r="B63" s="201" t="s">
        <v>2889</v>
      </c>
      <c r="C63" s="12" t="s">
        <v>22</v>
      </c>
      <c r="D63" s="24" t="s">
        <v>2851</v>
      </c>
      <c r="E63" s="220">
        <v>161.59</v>
      </c>
      <c r="F63" s="201" t="s">
        <v>3161</v>
      </c>
      <c r="G63" s="366" t="s">
        <v>3162</v>
      </c>
      <c r="H63" s="24" t="s">
        <v>3163</v>
      </c>
      <c r="I63" s="208">
        <v>1142949.24</v>
      </c>
      <c r="J63" s="207">
        <v>1097612.25</v>
      </c>
      <c r="K63" s="24" t="s">
        <v>3164</v>
      </c>
      <c r="L63" s="202" t="s">
        <v>28</v>
      </c>
      <c r="M63" s="202" t="s">
        <v>2468</v>
      </c>
      <c r="N63" s="201">
        <v>119.18721</v>
      </c>
      <c r="O63" s="269"/>
      <c r="P63" s="201">
        <v>136</v>
      </c>
      <c r="Q63" s="201" t="s">
        <v>30</v>
      </c>
      <c r="R63" s="202" t="s">
        <v>4443</v>
      </c>
      <c r="S63" s="201" t="s">
        <v>3165</v>
      </c>
    </row>
    <row r="64" spans="1:19" s="1" customFormat="1" ht="46.5" customHeight="1">
      <c r="A64" s="183"/>
      <c r="B64" s="201"/>
      <c r="C64" s="12" t="s">
        <v>33</v>
      </c>
      <c r="D64" s="24" t="s">
        <v>2634</v>
      </c>
      <c r="E64" s="183"/>
      <c r="F64" s="201"/>
      <c r="G64" s="366"/>
      <c r="H64" s="202" t="s">
        <v>3166</v>
      </c>
      <c r="I64" s="209"/>
      <c r="J64" s="207"/>
      <c r="K64" s="24" t="s">
        <v>3167</v>
      </c>
      <c r="L64" s="202"/>
      <c r="M64" s="202"/>
      <c r="N64" s="201"/>
      <c r="O64" s="269"/>
      <c r="P64" s="201"/>
      <c r="Q64" s="201"/>
      <c r="R64" s="202"/>
      <c r="S64" s="201"/>
    </row>
    <row r="65" spans="1:19" s="1" customFormat="1" ht="46.5" customHeight="1">
      <c r="A65" s="183"/>
      <c r="B65" s="201"/>
      <c r="C65" s="12" t="s">
        <v>39</v>
      </c>
      <c r="D65" s="24" t="s">
        <v>2104</v>
      </c>
      <c r="E65" s="183"/>
      <c r="F65" s="201"/>
      <c r="G65" s="366"/>
      <c r="H65" s="202"/>
      <c r="I65" s="208" t="s">
        <v>3168</v>
      </c>
      <c r="J65" s="207"/>
      <c r="K65" s="24" t="s">
        <v>3169</v>
      </c>
      <c r="L65" s="202"/>
      <c r="M65" s="202"/>
      <c r="N65" s="201"/>
      <c r="O65" s="269"/>
      <c r="P65" s="201"/>
      <c r="Q65" s="201"/>
      <c r="R65" s="202"/>
      <c r="S65" s="201"/>
    </row>
    <row r="66" spans="1:19" s="1" customFormat="1" ht="46.5" customHeight="1">
      <c r="A66" s="184"/>
      <c r="B66" s="201"/>
      <c r="C66" s="12" t="s">
        <v>41</v>
      </c>
      <c r="D66" s="24" t="s">
        <v>1257</v>
      </c>
      <c r="E66" s="184"/>
      <c r="F66" s="201"/>
      <c r="G66" s="366"/>
      <c r="H66" s="202"/>
      <c r="I66" s="209"/>
      <c r="J66" s="207"/>
      <c r="K66" s="26" t="s">
        <v>3170</v>
      </c>
      <c r="L66" s="202"/>
      <c r="M66" s="202"/>
      <c r="N66" s="201"/>
      <c r="O66" s="269"/>
      <c r="P66" s="201"/>
      <c r="Q66" s="201"/>
      <c r="R66" s="202"/>
      <c r="S66" s="201"/>
    </row>
    <row r="67" spans="1:19" s="1" customFormat="1" ht="33.75" customHeight="1">
      <c r="A67" s="201">
        <v>15</v>
      </c>
      <c r="B67" s="201" t="s">
        <v>3171</v>
      </c>
      <c r="C67" s="12" t="s">
        <v>22</v>
      </c>
      <c r="D67" s="24" t="s">
        <v>1401</v>
      </c>
      <c r="E67" s="201">
        <v>8267</v>
      </c>
      <c r="F67" s="201" t="s">
        <v>3172</v>
      </c>
      <c r="G67" s="269" t="s">
        <v>3173</v>
      </c>
      <c r="H67" s="24" t="s">
        <v>3174</v>
      </c>
      <c r="I67" s="207">
        <v>68145778.33</v>
      </c>
      <c r="J67" s="208">
        <v>65127428.97</v>
      </c>
      <c r="K67" s="24" t="s">
        <v>3175</v>
      </c>
      <c r="L67" s="201" t="s">
        <v>28</v>
      </c>
      <c r="M67" s="378" t="s">
        <v>2468</v>
      </c>
      <c r="N67" s="380">
        <v>6132.582443</v>
      </c>
      <c r="O67" s="269"/>
      <c r="P67" s="201">
        <v>600</v>
      </c>
      <c r="Q67" s="202" t="s">
        <v>30</v>
      </c>
      <c r="R67" s="201" t="s">
        <v>4443</v>
      </c>
      <c r="S67" s="201" t="s">
        <v>3176</v>
      </c>
    </row>
    <row r="68" spans="1:19" s="1" customFormat="1" ht="33.75" customHeight="1">
      <c r="A68" s="201"/>
      <c r="B68" s="201"/>
      <c r="C68" s="12" t="s">
        <v>33</v>
      </c>
      <c r="D68" s="24" t="s">
        <v>3177</v>
      </c>
      <c r="E68" s="201"/>
      <c r="F68" s="201"/>
      <c r="G68" s="269"/>
      <c r="H68" s="228" t="s">
        <v>3178</v>
      </c>
      <c r="I68" s="207"/>
      <c r="J68" s="209"/>
      <c r="K68" s="24" t="s">
        <v>3179</v>
      </c>
      <c r="L68" s="201"/>
      <c r="M68" s="378"/>
      <c r="N68" s="362"/>
      <c r="O68" s="269"/>
      <c r="P68" s="201"/>
      <c r="Q68" s="202"/>
      <c r="R68" s="201"/>
      <c r="S68" s="201"/>
    </row>
    <row r="69" spans="1:19" s="1" customFormat="1" ht="33.75" customHeight="1">
      <c r="A69" s="201"/>
      <c r="B69" s="201"/>
      <c r="C69" s="12" t="s">
        <v>39</v>
      </c>
      <c r="D69" s="100" t="s">
        <v>2555</v>
      </c>
      <c r="E69" s="201"/>
      <c r="F69" s="201"/>
      <c r="G69" s="269"/>
      <c r="H69" s="230"/>
      <c r="I69" s="207"/>
      <c r="J69" s="42">
        <v>3597700</v>
      </c>
      <c r="K69" s="24" t="s">
        <v>3180</v>
      </c>
      <c r="L69" s="201"/>
      <c r="M69" s="378"/>
      <c r="N69" s="362"/>
      <c r="O69" s="269"/>
      <c r="P69" s="201"/>
      <c r="Q69" s="202"/>
      <c r="R69" s="201"/>
      <c r="S69" s="201"/>
    </row>
    <row r="70" spans="1:19" s="1" customFormat="1" ht="33.75" customHeight="1">
      <c r="A70" s="201"/>
      <c r="B70" s="201"/>
      <c r="C70" s="12" t="s">
        <v>41</v>
      </c>
      <c r="D70" s="24" t="s">
        <v>1166</v>
      </c>
      <c r="E70" s="201"/>
      <c r="F70" s="201"/>
      <c r="G70" s="269"/>
      <c r="H70" s="371" t="s">
        <v>3181</v>
      </c>
      <c r="I70" s="374" t="s">
        <v>3182</v>
      </c>
      <c r="J70" s="208">
        <v>5000000</v>
      </c>
      <c r="K70" s="201" t="s">
        <v>3183</v>
      </c>
      <c r="L70" s="201"/>
      <c r="M70" s="378"/>
      <c r="N70" s="362"/>
      <c r="O70" s="269"/>
      <c r="P70" s="201"/>
      <c r="Q70" s="202"/>
      <c r="R70" s="201"/>
      <c r="S70" s="201"/>
    </row>
    <row r="71" spans="1:19" s="1" customFormat="1" ht="33.75" customHeight="1">
      <c r="A71" s="201"/>
      <c r="B71" s="201"/>
      <c r="C71" s="12" t="s">
        <v>2286</v>
      </c>
      <c r="D71" s="24" t="s">
        <v>2474</v>
      </c>
      <c r="E71" s="201"/>
      <c r="F71" s="201"/>
      <c r="G71" s="269"/>
      <c r="H71" s="230"/>
      <c r="I71" s="215"/>
      <c r="J71" s="209"/>
      <c r="K71" s="201"/>
      <c r="L71" s="201"/>
      <c r="M71" s="378"/>
      <c r="N71" s="257"/>
      <c r="O71" s="269"/>
      <c r="P71" s="201"/>
      <c r="Q71" s="202"/>
      <c r="R71" s="201"/>
      <c r="S71" s="201"/>
    </row>
    <row r="72" spans="1:19" s="43" customFormat="1" ht="35.25" customHeight="1">
      <c r="A72" s="220">
        <v>16</v>
      </c>
      <c r="B72" s="184" t="s">
        <v>2970</v>
      </c>
      <c r="C72" s="6" t="s">
        <v>22</v>
      </c>
      <c r="D72" s="56" t="s">
        <v>2075</v>
      </c>
      <c r="E72" s="183">
        <v>91</v>
      </c>
      <c r="F72" s="183" t="s">
        <v>3184</v>
      </c>
      <c r="G72" s="369" t="s">
        <v>3185</v>
      </c>
      <c r="H72" s="103" t="s">
        <v>3186</v>
      </c>
      <c r="I72" s="209" t="s">
        <v>3187</v>
      </c>
      <c r="J72" s="209">
        <v>734012.99</v>
      </c>
      <c r="K72" s="25" t="s">
        <v>3188</v>
      </c>
      <c r="L72" s="184" t="s">
        <v>28</v>
      </c>
      <c r="M72" s="202" t="s">
        <v>2468</v>
      </c>
      <c r="N72" s="184">
        <v>67.926354</v>
      </c>
      <c r="O72" s="230"/>
      <c r="P72" s="184">
        <v>45</v>
      </c>
      <c r="Q72" s="184" t="s">
        <v>30</v>
      </c>
      <c r="R72" s="184" t="s">
        <v>4324</v>
      </c>
      <c r="S72" s="201" t="s">
        <v>3189</v>
      </c>
    </row>
    <row r="73" spans="1:19" s="43" customFormat="1" ht="35.25" customHeight="1">
      <c r="A73" s="183"/>
      <c r="B73" s="201"/>
      <c r="C73" s="12" t="s">
        <v>33</v>
      </c>
      <c r="D73" s="22" t="s">
        <v>2971</v>
      </c>
      <c r="E73" s="183"/>
      <c r="F73" s="183"/>
      <c r="G73" s="369"/>
      <c r="H73" s="372" t="s">
        <v>3190</v>
      </c>
      <c r="I73" s="207"/>
      <c r="J73" s="207"/>
      <c r="K73" s="24" t="s">
        <v>3191</v>
      </c>
      <c r="L73" s="201"/>
      <c r="M73" s="202"/>
      <c r="N73" s="201"/>
      <c r="O73" s="269"/>
      <c r="P73" s="201"/>
      <c r="Q73" s="201"/>
      <c r="R73" s="201"/>
      <c r="S73" s="201"/>
    </row>
    <row r="74" spans="1:19" s="43" customFormat="1" ht="35.25" customHeight="1">
      <c r="A74" s="183"/>
      <c r="B74" s="201"/>
      <c r="C74" s="12" t="s">
        <v>39</v>
      </c>
      <c r="D74" s="22" t="s">
        <v>1166</v>
      </c>
      <c r="E74" s="183"/>
      <c r="F74" s="183"/>
      <c r="G74" s="369"/>
      <c r="H74" s="372"/>
      <c r="I74" s="207"/>
      <c r="J74" s="207"/>
      <c r="K74" s="24" t="s">
        <v>3192</v>
      </c>
      <c r="L74" s="201"/>
      <c r="M74" s="202"/>
      <c r="N74" s="201"/>
      <c r="O74" s="269"/>
      <c r="P74" s="201"/>
      <c r="Q74" s="201"/>
      <c r="R74" s="201"/>
      <c r="S74" s="201"/>
    </row>
    <row r="75" spans="1:19" s="43" customFormat="1" ht="38.25" customHeight="1">
      <c r="A75" s="184"/>
      <c r="B75" s="201"/>
      <c r="C75" s="12" t="s">
        <v>41</v>
      </c>
      <c r="D75" s="24" t="s">
        <v>42</v>
      </c>
      <c r="E75" s="184"/>
      <c r="F75" s="184"/>
      <c r="G75" s="268"/>
      <c r="H75" s="372"/>
      <c r="I75" s="207"/>
      <c r="J75" s="207"/>
      <c r="K75" s="26" t="s">
        <v>3193</v>
      </c>
      <c r="L75" s="201"/>
      <c r="M75" s="202"/>
      <c r="N75" s="201"/>
      <c r="O75" s="269"/>
      <c r="P75" s="201"/>
      <c r="Q75" s="201"/>
      <c r="R75" s="201"/>
      <c r="S75" s="201"/>
    </row>
    <row r="76" spans="1:19" ht="29.25" customHeight="1">
      <c r="A76" s="356" t="s">
        <v>2109</v>
      </c>
      <c r="B76" s="357"/>
      <c r="C76" s="357"/>
      <c r="D76" s="358"/>
      <c r="E76" s="24">
        <v>35223.38</v>
      </c>
      <c r="F76" s="12"/>
      <c r="G76" s="24"/>
      <c r="H76" s="24"/>
      <c r="I76" s="24"/>
      <c r="J76" s="51">
        <v>157942745.71</v>
      </c>
      <c r="K76" s="24"/>
      <c r="L76" s="24"/>
      <c r="M76" s="24"/>
      <c r="N76" s="24">
        <v>12984.457</v>
      </c>
      <c r="O76" s="24"/>
      <c r="P76" s="24"/>
      <c r="Q76" s="24"/>
      <c r="R76" s="36"/>
      <c r="S76" s="37"/>
    </row>
    <row r="77" spans="1:19" ht="29.25" customHeight="1">
      <c r="A77" s="354" t="s">
        <v>2110</v>
      </c>
      <c r="B77" s="355"/>
      <c r="C77" s="355"/>
      <c r="D77" s="354"/>
      <c r="E77" s="354"/>
      <c r="F77" s="355"/>
      <c r="G77" s="354"/>
      <c r="H77" s="354"/>
      <c r="I77" s="354"/>
      <c r="J77" s="354"/>
      <c r="K77" s="354"/>
      <c r="L77" s="354"/>
      <c r="M77" s="354"/>
      <c r="N77" s="354"/>
      <c r="O77" s="354"/>
      <c r="P77" s="354"/>
      <c r="Q77" s="354"/>
      <c r="R77" s="354"/>
      <c r="S77" s="354"/>
    </row>
    <row r="78" spans="1:19" ht="27.75" customHeight="1">
      <c r="A78" s="201">
        <v>17</v>
      </c>
      <c r="B78" s="201" t="s">
        <v>3194</v>
      </c>
      <c r="C78" s="12" t="s">
        <v>22</v>
      </c>
      <c r="D78" s="24" t="s">
        <v>2734</v>
      </c>
      <c r="E78" s="201">
        <v>870</v>
      </c>
      <c r="F78" s="201" t="s">
        <v>3195</v>
      </c>
      <c r="G78" s="227" t="s">
        <v>3196</v>
      </c>
      <c r="H78" s="24" t="s">
        <v>3197</v>
      </c>
      <c r="I78" s="207" t="s">
        <v>3198</v>
      </c>
      <c r="J78" s="207">
        <v>5673168.91</v>
      </c>
      <c r="K78" s="24" t="s">
        <v>3199</v>
      </c>
      <c r="L78" s="201" t="s">
        <v>28</v>
      </c>
      <c r="M78" s="237" t="s">
        <v>2468</v>
      </c>
      <c r="N78" s="220">
        <v>552.263537</v>
      </c>
      <c r="O78" s="224"/>
      <c r="P78" s="201">
        <v>183</v>
      </c>
      <c r="Q78" s="202" t="s">
        <v>30</v>
      </c>
      <c r="R78" s="201" t="s">
        <v>4443</v>
      </c>
      <c r="S78" s="201" t="s">
        <v>3200</v>
      </c>
    </row>
    <row r="79" spans="1:19" ht="31.5" customHeight="1">
      <c r="A79" s="201"/>
      <c r="B79" s="201"/>
      <c r="C79" s="12" t="s">
        <v>33</v>
      </c>
      <c r="D79" s="24" t="s">
        <v>291</v>
      </c>
      <c r="E79" s="201"/>
      <c r="F79" s="201"/>
      <c r="G79" s="227"/>
      <c r="H79" s="202" t="s">
        <v>3201</v>
      </c>
      <c r="I79" s="207"/>
      <c r="J79" s="207"/>
      <c r="K79" s="24" t="s">
        <v>3202</v>
      </c>
      <c r="L79" s="201"/>
      <c r="M79" s="237"/>
      <c r="N79" s="183"/>
      <c r="O79" s="225"/>
      <c r="P79" s="201"/>
      <c r="Q79" s="202"/>
      <c r="R79" s="201"/>
      <c r="S79" s="201"/>
    </row>
    <row r="80" spans="1:19" ht="29.25" customHeight="1">
      <c r="A80" s="201"/>
      <c r="B80" s="201"/>
      <c r="C80" s="12" t="s">
        <v>39</v>
      </c>
      <c r="D80" s="24" t="s">
        <v>40</v>
      </c>
      <c r="E80" s="201"/>
      <c r="F80" s="201"/>
      <c r="G80" s="227"/>
      <c r="H80" s="202"/>
      <c r="I80" s="207"/>
      <c r="J80" s="207"/>
      <c r="K80" s="24" t="s">
        <v>3203</v>
      </c>
      <c r="L80" s="201"/>
      <c r="M80" s="237"/>
      <c r="N80" s="183"/>
      <c r="O80" s="225"/>
      <c r="P80" s="201"/>
      <c r="Q80" s="202"/>
      <c r="R80" s="201"/>
      <c r="S80" s="201"/>
    </row>
    <row r="81" spans="1:19" ht="31.5" customHeight="1">
      <c r="A81" s="201"/>
      <c r="B81" s="201"/>
      <c r="C81" s="12" t="s">
        <v>41</v>
      </c>
      <c r="D81" s="24" t="s">
        <v>42</v>
      </c>
      <c r="E81" s="201"/>
      <c r="F81" s="201"/>
      <c r="G81" s="227"/>
      <c r="H81" s="202"/>
      <c r="I81" s="207"/>
      <c r="J81" s="207"/>
      <c r="K81" s="24" t="s">
        <v>3204</v>
      </c>
      <c r="L81" s="201"/>
      <c r="M81" s="237"/>
      <c r="N81" s="184"/>
      <c r="O81" s="226"/>
      <c r="P81" s="201"/>
      <c r="Q81" s="202"/>
      <c r="R81" s="201"/>
      <c r="S81" s="201"/>
    </row>
    <row r="82" spans="1:19" ht="35.25" customHeight="1">
      <c r="A82" s="201">
        <v>18</v>
      </c>
      <c r="B82" s="201" t="s">
        <v>3205</v>
      </c>
      <c r="C82" s="12" t="s">
        <v>22</v>
      </c>
      <c r="D82" s="24" t="s">
        <v>2734</v>
      </c>
      <c r="E82" s="201">
        <v>884.21</v>
      </c>
      <c r="F82" s="201" t="s">
        <v>3206</v>
      </c>
      <c r="G82" s="202" t="s">
        <v>3207</v>
      </c>
      <c r="H82" s="24" t="s">
        <v>2365</v>
      </c>
      <c r="I82" s="208">
        <v>6408299</v>
      </c>
      <c r="J82" s="207">
        <v>6203761.37</v>
      </c>
      <c r="K82" s="24" t="s">
        <v>2366</v>
      </c>
      <c r="L82" s="179"/>
      <c r="M82" s="237" t="s">
        <v>2468</v>
      </c>
      <c r="N82" s="201">
        <v>456.7697</v>
      </c>
      <c r="O82" s="232"/>
      <c r="P82" s="201">
        <v>200</v>
      </c>
      <c r="Q82" s="202" t="s">
        <v>30</v>
      </c>
      <c r="R82" s="201" t="s">
        <v>31</v>
      </c>
      <c r="S82" s="387" t="s">
        <v>3208</v>
      </c>
    </row>
    <row r="83" spans="1:19" ht="30.75" customHeight="1">
      <c r="A83" s="201"/>
      <c r="B83" s="201"/>
      <c r="C83" s="12" t="s">
        <v>33</v>
      </c>
      <c r="D83" s="24" t="s">
        <v>3209</v>
      </c>
      <c r="E83" s="201"/>
      <c r="F83" s="201"/>
      <c r="G83" s="202"/>
      <c r="H83" s="202" t="s">
        <v>3210</v>
      </c>
      <c r="I83" s="209"/>
      <c r="J83" s="207"/>
      <c r="K83" s="24" t="s">
        <v>2369</v>
      </c>
      <c r="L83" s="201"/>
      <c r="M83" s="237"/>
      <c r="N83" s="201"/>
      <c r="O83" s="233"/>
      <c r="P83" s="201"/>
      <c r="Q83" s="202"/>
      <c r="R83" s="201"/>
      <c r="S83" s="387"/>
    </row>
    <row r="84" spans="1:19" ht="26.25" customHeight="1">
      <c r="A84" s="201"/>
      <c r="B84" s="201"/>
      <c r="C84" s="12" t="s">
        <v>39</v>
      </c>
      <c r="D84" s="24" t="s">
        <v>40</v>
      </c>
      <c r="E84" s="201"/>
      <c r="F84" s="201"/>
      <c r="G84" s="202"/>
      <c r="H84" s="202"/>
      <c r="I84" s="210" t="s">
        <v>4451</v>
      </c>
      <c r="J84" s="207"/>
      <c r="K84" s="24" t="s">
        <v>3211</v>
      </c>
      <c r="L84" s="201"/>
      <c r="M84" s="237"/>
      <c r="N84" s="201"/>
      <c r="O84" s="233"/>
      <c r="P84" s="201"/>
      <c r="Q84" s="202"/>
      <c r="R84" s="201"/>
      <c r="S84" s="387"/>
    </row>
    <row r="85" spans="1:19" ht="33" customHeight="1">
      <c r="A85" s="201"/>
      <c r="B85" s="201"/>
      <c r="C85" s="12" t="s">
        <v>41</v>
      </c>
      <c r="D85" s="24" t="s">
        <v>42</v>
      </c>
      <c r="E85" s="201"/>
      <c r="F85" s="201"/>
      <c r="G85" s="202"/>
      <c r="H85" s="202"/>
      <c r="I85" s="209"/>
      <c r="J85" s="207"/>
      <c r="K85" s="24" t="s">
        <v>2657</v>
      </c>
      <c r="L85" s="201"/>
      <c r="M85" s="237"/>
      <c r="N85" s="201"/>
      <c r="O85" s="234"/>
      <c r="P85" s="201"/>
      <c r="Q85" s="202"/>
      <c r="R85" s="201"/>
      <c r="S85" s="387"/>
    </row>
    <row r="86" spans="1:19" ht="28.5" customHeight="1">
      <c r="A86" s="201">
        <v>19</v>
      </c>
      <c r="B86" s="201" t="s">
        <v>3212</v>
      </c>
      <c r="C86" s="12" t="s">
        <v>22</v>
      </c>
      <c r="D86" s="24" t="s">
        <v>2734</v>
      </c>
      <c r="E86" s="201">
        <v>780</v>
      </c>
      <c r="F86" s="201" t="s">
        <v>3213</v>
      </c>
      <c r="G86" s="202" t="s">
        <v>3214</v>
      </c>
      <c r="H86" s="24" t="s">
        <v>3215</v>
      </c>
      <c r="I86" s="208">
        <v>5476501</v>
      </c>
      <c r="J86" s="208">
        <v>5282997.96</v>
      </c>
      <c r="K86" s="24" t="s">
        <v>3216</v>
      </c>
      <c r="L86" s="201"/>
      <c r="M86" s="237" t="s">
        <v>2468</v>
      </c>
      <c r="N86" s="381">
        <v>363.621787</v>
      </c>
      <c r="O86" s="232"/>
      <c r="P86" s="201">
        <v>90</v>
      </c>
      <c r="Q86" s="202" t="s">
        <v>30</v>
      </c>
      <c r="R86" s="201" t="s">
        <v>31</v>
      </c>
      <c r="S86" s="201" t="s">
        <v>3217</v>
      </c>
    </row>
    <row r="87" spans="1:19" ht="30.75" customHeight="1">
      <c r="A87" s="201"/>
      <c r="B87" s="201"/>
      <c r="C87" s="12" t="s">
        <v>33</v>
      </c>
      <c r="D87" s="24" t="s">
        <v>299</v>
      </c>
      <c r="E87" s="201"/>
      <c r="F87" s="201"/>
      <c r="G87" s="202"/>
      <c r="H87" s="202" t="s">
        <v>3218</v>
      </c>
      <c r="I87" s="210"/>
      <c r="J87" s="210"/>
      <c r="K87" s="24" t="s">
        <v>2182</v>
      </c>
      <c r="L87" s="201"/>
      <c r="M87" s="237"/>
      <c r="N87" s="382"/>
      <c r="O87" s="233"/>
      <c r="P87" s="201"/>
      <c r="Q87" s="202"/>
      <c r="R87" s="201"/>
      <c r="S87" s="201"/>
    </row>
    <row r="88" spans="1:19" ht="28.5" customHeight="1">
      <c r="A88" s="201"/>
      <c r="B88" s="201"/>
      <c r="C88" s="12" t="s">
        <v>39</v>
      </c>
      <c r="D88" s="24" t="s">
        <v>40</v>
      </c>
      <c r="E88" s="201"/>
      <c r="F88" s="201"/>
      <c r="G88" s="202"/>
      <c r="H88" s="202"/>
      <c r="I88" s="207" t="s">
        <v>3219</v>
      </c>
      <c r="J88" s="210"/>
      <c r="K88" s="24" t="s">
        <v>3220</v>
      </c>
      <c r="L88" s="201"/>
      <c r="M88" s="237"/>
      <c r="N88" s="382"/>
      <c r="O88" s="233"/>
      <c r="P88" s="201"/>
      <c r="Q88" s="202"/>
      <c r="R88" s="201"/>
      <c r="S88" s="201"/>
    </row>
    <row r="89" spans="1:19" ht="30" customHeight="1">
      <c r="A89" s="201"/>
      <c r="B89" s="201"/>
      <c r="C89" s="12" t="s">
        <v>41</v>
      </c>
      <c r="D89" s="24" t="s">
        <v>42</v>
      </c>
      <c r="E89" s="201"/>
      <c r="F89" s="201"/>
      <c r="G89" s="202"/>
      <c r="H89" s="202"/>
      <c r="I89" s="207"/>
      <c r="J89" s="209"/>
      <c r="K89" s="24" t="s">
        <v>3221</v>
      </c>
      <c r="L89" s="201"/>
      <c r="M89" s="237"/>
      <c r="N89" s="383"/>
      <c r="O89" s="234"/>
      <c r="P89" s="201"/>
      <c r="Q89" s="202"/>
      <c r="R89" s="201"/>
      <c r="S89" s="201"/>
    </row>
    <row r="90" spans="1:19" ht="34.5" customHeight="1">
      <c r="A90" s="201">
        <v>20</v>
      </c>
      <c r="B90" s="201" t="s">
        <v>3222</v>
      </c>
      <c r="C90" s="12" t="s">
        <v>22</v>
      </c>
      <c r="D90" s="24" t="s">
        <v>2734</v>
      </c>
      <c r="E90" s="201">
        <v>671.23</v>
      </c>
      <c r="F90" s="201" t="s">
        <v>3223</v>
      </c>
      <c r="G90" s="227" t="s">
        <v>3224</v>
      </c>
      <c r="H90" s="24" t="s">
        <v>2661</v>
      </c>
      <c r="I90" s="207">
        <v>5270047.29</v>
      </c>
      <c r="J90" s="207">
        <v>5133059.24</v>
      </c>
      <c r="K90" s="24" t="s">
        <v>3225</v>
      </c>
      <c r="L90" s="201" t="s">
        <v>28</v>
      </c>
      <c r="M90" s="237" t="s">
        <v>2468</v>
      </c>
      <c r="N90" s="380">
        <v>549.685573</v>
      </c>
      <c r="O90" s="224"/>
      <c r="P90" s="201">
        <v>155</v>
      </c>
      <c r="Q90" s="202" t="s">
        <v>30</v>
      </c>
      <c r="R90" s="201"/>
      <c r="S90" s="387" t="s">
        <v>3226</v>
      </c>
    </row>
    <row r="91" spans="1:19" ht="34.5" customHeight="1">
      <c r="A91" s="201"/>
      <c r="B91" s="201"/>
      <c r="C91" s="12" t="s">
        <v>33</v>
      </c>
      <c r="D91" s="24" t="s">
        <v>2814</v>
      </c>
      <c r="E91" s="201"/>
      <c r="F91" s="201"/>
      <c r="G91" s="227"/>
      <c r="H91" s="202" t="s">
        <v>3227</v>
      </c>
      <c r="I91" s="207"/>
      <c r="J91" s="207"/>
      <c r="K91" s="24" t="s">
        <v>3228</v>
      </c>
      <c r="L91" s="201"/>
      <c r="M91" s="237"/>
      <c r="N91" s="362"/>
      <c r="O91" s="225"/>
      <c r="P91" s="201"/>
      <c r="Q91" s="202"/>
      <c r="R91" s="201"/>
      <c r="S91" s="387"/>
    </row>
    <row r="92" spans="1:19" ht="34.5" customHeight="1">
      <c r="A92" s="201"/>
      <c r="B92" s="201"/>
      <c r="C92" s="12" t="s">
        <v>39</v>
      </c>
      <c r="D92" s="24" t="s">
        <v>40</v>
      </c>
      <c r="E92" s="201"/>
      <c r="F92" s="201"/>
      <c r="G92" s="227"/>
      <c r="H92" s="202"/>
      <c r="I92" s="210" t="s">
        <v>3229</v>
      </c>
      <c r="J92" s="207"/>
      <c r="K92" s="24" t="s">
        <v>3230</v>
      </c>
      <c r="L92" s="201"/>
      <c r="M92" s="237"/>
      <c r="N92" s="362"/>
      <c r="O92" s="225"/>
      <c r="P92" s="201"/>
      <c r="Q92" s="202"/>
      <c r="R92" s="201"/>
      <c r="S92" s="387"/>
    </row>
    <row r="93" spans="1:19" ht="35.25" customHeight="1">
      <c r="A93" s="201"/>
      <c r="B93" s="201"/>
      <c r="C93" s="12" t="s">
        <v>41</v>
      </c>
      <c r="D93" s="24" t="s">
        <v>42</v>
      </c>
      <c r="E93" s="201"/>
      <c r="F93" s="201"/>
      <c r="G93" s="227"/>
      <c r="H93" s="202"/>
      <c r="I93" s="209"/>
      <c r="J93" s="207"/>
      <c r="K93" s="24" t="s">
        <v>3231</v>
      </c>
      <c r="L93" s="201"/>
      <c r="M93" s="237"/>
      <c r="N93" s="257"/>
      <c r="O93" s="226"/>
      <c r="P93" s="201"/>
      <c r="Q93" s="202"/>
      <c r="R93" s="201"/>
      <c r="S93" s="387"/>
    </row>
    <row r="94" spans="1:19" ht="36" customHeight="1">
      <c r="A94" s="201">
        <v>21</v>
      </c>
      <c r="B94" s="361" t="s">
        <v>2782</v>
      </c>
      <c r="C94" s="12" t="s">
        <v>22</v>
      </c>
      <c r="D94" s="24" t="s">
        <v>2734</v>
      </c>
      <c r="E94" s="201">
        <v>728.75</v>
      </c>
      <c r="F94" s="201" t="s">
        <v>3232</v>
      </c>
      <c r="G94" s="227" t="s">
        <v>3233</v>
      </c>
      <c r="H94" s="24" t="s">
        <v>3045</v>
      </c>
      <c r="I94" s="231">
        <v>6141334.99</v>
      </c>
      <c r="J94" s="207">
        <v>5895681.59</v>
      </c>
      <c r="K94" s="24" t="s">
        <v>3234</v>
      </c>
      <c r="L94" s="201" t="s">
        <v>28</v>
      </c>
      <c r="M94" s="224" t="s">
        <v>950</v>
      </c>
      <c r="N94" s="384">
        <v>501.13</v>
      </c>
      <c r="O94" s="224"/>
      <c r="P94" s="201">
        <v>150</v>
      </c>
      <c r="Q94" s="202" t="s">
        <v>30</v>
      </c>
      <c r="R94" s="201"/>
      <c r="S94" s="201" t="s">
        <v>3235</v>
      </c>
    </row>
    <row r="95" spans="1:19" ht="36" customHeight="1">
      <c r="A95" s="201"/>
      <c r="B95" s="361"/>
      <c r="C95" s="12" t="s">
        <v>33</v>
      </c>
      <c r="D95" s="24" t="s">
        <v>2324</v>
      </c>
      <c r="E95" s="201"/>
      <c r="F95" s="201"/>
      <c r="G95" s="227"/>
      <c r="H95" s="202" t="s">
        <v>3236</v>
      </c>
      <c r="I95" s="231"/>
      <c r="J95" s="207"/>
      <c r="K95" s="24" t="s">
        <v>3237</v>
      </c>
      <c r="L95" s="201"/>
      <c r="M95" s="225"/>
      <c r="N95" s="385"/>
      <c r="O95" s="225"/>
      <c r="P95" s="201"/>
      <c r="Q95" s="202"/>
      <c r="R95" s="201"/>
      <c r="S95" s="201"/>
    </row>
    <row r="96" spans="1:19" ht="36" customHeight="1">
      <c r="A96" s="201"/>
      <c r="B96" s="361"/>
      <c r="C96" s="12" t="s">
        <v>39</v>
      </c>
      <c r="D96" s="24" t="s">
        <v>40</v>
      </c>
      <c r="E96" s="201"/>
      <c r="F96" s="201"/>
      <c r="G96" s="227"/>
      <c r="H96" s="202"/>
      <c r="I96" s="231"/>
      <c r="J96" s="207"/>
      <c r="K96" s="24" t="s">
        <v>3238</v>
      </c>
      <c r="L96" s="201"/>
      <c r="M96" s="225"/>
      <c r="N96" s="385"/>
      <c r="O96" s="225"/>
      <c r="P96" s="201"/>
      <c r="Q96" s="202"/>
      <c r="R96" s="201"/>
      <c r="S96" s="201"/>
    </row>
    <row r="97" spans="1:19" ht="36" customHeight="1">
      <c r="A97" s="201"/>
      <c r="B97" s="361"/>
      <c r="C97" s="12" t="s">
        <v>41</v>
      </c>
      <c r="D97" s="24" t="s">
        <v>42</v>
      </c>
      <c r="E97" s="201"/>
      <c r="F97" s="201"/>
      <c r="G97" s="227"/>
      <c r="H97" s="202"/>
      <c r="I97" s="231"/>
      <c r="J97" s="207"/>
      <c r="K97" s="24" t="s">
        <v>3239</v>
      </c>
      <c r="L97" s="201"/>
      <c r="M97" s="226"/>
      <c r="N97" s="386"/>
      <c r="O97" s="226"/>
      <c r="P97" s="201"/>
      <c r="Q97" s="202"/>
      <c r="R97" s="201"/>
      <c r="S97" s="201"/>
    </row>
    <row r="98" spans="1:19" ht="28.5" customHeight="1">
      <c r="A98" s="201">
        <v>22</v>
      </c>
      <c r="B98" s="201" t="s">
        <v>3240</v>
      </c>
      <c r="C98" s="12" t="s">
        <v>22</v>
      </c>
      <c r="D98" s="24" t="s">
        <v>2734</v>
      </c>
      <c r="E98" s="201">
        <f>1491+560.25</f>
        <v>2051.25</v>
      </c>
      <c r="F98" s="201" t="s">
        <v>3241</v>
      </c>
      <c r="G98" s="202" t="s">
        <v>3242</v>
      </c>
      <c r="H98" s="24" t="s">
        <v>3243</v>
      </c>
      <c r="I98" s="207" t="s">
        <v>3244</v>
      </c>
      <c r="J98" s="208">
        <v>7403178.52</v>
      </c>
      <c r="K98" s="24" t="s">
        <v>3245</v>
      </c>
      <c r="L98" s="201" t="s">
        <v>28</v>
      </c>
      <c r="M98" s="232" t="s">
        <v>2468</v>
      </c>
      <c r="N98" s="220">
        <v>1118.93</v>
      </c>
      <c r="O98" s="232"/>
      <c r="P98" s="201">
        <v>210</v>
      </c>
      <c r="Q98" s="202" t="s">
        <v>30</v>
      </c>
      <c r="R98" s="201" t="s">
        <v>31</v>
      </c>
      <c r="S98" s="387" t="s">
        <v>3047</v>
      </c>
    </row>
    <row r="99" spans="1:19" ht="28.5" customHeight="1">
      <c r="A99" s="201"/>
      <c r="B99" s="201"/>
      <c r="C99" s="12" t="s">
        <v>33</v>
      </c>
      <c r="D99" s="24" t="s">
        <v>257</v>
      </c>
      <c r="E99" s="201"/>
      <c r="F99" s="201"/>
      <c r="G99" s="202"/>
      <c r="H99" s="202" t="s">
        <v>3246</v>
      </c>
      <c r="I99" s="207"/>
      <c r="J99" s="209"/>
      <c r="K99" s="24" t="s">
        <v>2191</v>
      </c>
      <c r="L99" s="201"/>
      <c r="M99" s="233"/>
      <c r="N99" s="183"/>
      <c r="O99" s="233"/>
      <c r="P99" s="201"/>
      <c r="Q99" s="202"/>
      <c r="R99" s="201"/>
      <c r="S99" s="387"/>
    </row>
    <row r="100" spans="1:19" ht="28.5" customHeight="1">
      <c r="A100" s="201"/>
      <c r="B100" s="201"/>
      <c r="C100" s="12" t="s">
        <v>39</v>
      </c>
      <c r="D100" s="24" t="s">
        <v>40</v>
      </c>
      <c r="E100" s="201"/>
      <c r="F100" s="201"/>
      <c r="G100" s="202"/>
      <c r="H100" s="202"/>
      <c r="I100" s="208" t="s">
        <v>3247</v>
      </c>
      <c r="J100" s="210">
        <v>5602500</v>
      </c>
      <c r="K100" s="24" t="s">
        <v>3248</v>
      </c>
      <c r="L100" s="201"/>
      <c r="M100" s="233"/>
      <c r="N100" s="183"/>
      <c r="O100" s="233"/>
      <c r="P100" s="201"/>
      <c r="Q100" s="202"/>
      <c r="R100" s="201"/>
      <c r="S100" s="387"/>
    </row>
    <row r="101" spans="1:19" ht="27.75" customHeight="1">
      <c r="A101" s="201"/>
      <c r="B101" s="201"/>
      <c r="C101" s="12" t="s">
        <v>41</v>
      </c>
      <c r="D101" s="24" t="s">
        <v>42</v>
      </c>
      <c r="E101" s="201"/>
      <c r="F101" s="201"/>
      <c r="G101" s="202"/>
      <c r="H101" s="202"/>
      <c r="I101" s="209"/>
      <c r="J101" s="209"/>
      <c r="K101" s="24" t="s">
        <v>3249</v>
      </c>
      <c r="L101" s="201"/>
      <c r="M101" s="234"/>
      <c r="N101" s="184"/>
      <c r="O101" s="234"/>
      <c r="P101" s="201"/>
      <c r="Q101" s="202"/>
      <c r="R101" s="201"/>
      <c r="S101" s="387"/>
    </row>
    <row r="102" spans="1:19" s="1" customFormat="1" ht="21.75" customHeight="1">
      <c r="A102" s="201">
        <v>23</v>
      </c>
      <c r="B102" s="201" t="s">
        <v>2791</v>
      </c>
      <c r="C102" s="12" t="s">
        <v>22</v>
      </c>
      <c r="D102" s="24" t="s">
        <v>2734</v>
      </c>
      <c r="E102" s="201">
        <v>199</v>
      </c>
      <c r="F102" s="201" t="s">
        <v>3250</v>
      </c>
      <c r="G102" s="366" t="s">
        <v>3251</v>
      </c>
      <c r="H102" s="24" t="s">
        <v>2661</v>
      </c>
      <c r="I102" s="208">
        <v>1452680.46</v>
      </c>
      <c r="J102" s="207">
        <v>1403178.6</v>
      </c>
      <c r="K102" s="24" t="s">
        <v>3234</v>
      </c>
      <c r="L102" s="201" t="s">
        <v>28</v>
      </c>
      <c r="M102" s="232" t="s">
        <v>2468</v>
      </c>
      <c r="N102" s="291">
        <v>161.362986</v>
      </c>
      <c r="O102" s="391"/>
      <c r="P102" s="201">
        <v>143</v>
      </c>
      <c r="Q102" s="202" t="s">
        <v>30</v>
      </c>
      <c r="R102" s="201" t="s">
        <v>31</v>
      </c>
      <c r="S102" s="201" t="s">
        <v>3067</v>
      </c>
    </row>
    <row r="103" spans="1:19" s="1" customFormat="1" ht="24" customHeight="1">
      <c r="A103" s="201"/>
      <c r="B103" s="201"/>
      <c r="C103" s="12" t="s">
        <v>33</v>
      </c>
      <c r="D103" s="24" t="s">
        <v>2793</v>
      </c>
      <c r="E103" s="201"/>
      <c r="F103" s="201"/>
      <c r="G103" s="366"/>
      <c r="H103" s="202" t="s">
        <v>3252</v>
      </c>
      <c r="I103" s="210"/>
      <c r="J103" s="207"/>
      <c r="K103" s="24" t="s">
        <v>3253</v>
      </c>
      <c r="L103" s="201"/>
      <c r="M103" s="233"/>
      <c r="N103" s="292"/>
      <c r="O103" s="392"/>
      <c r="P103" s="201"/>
      <c r="Q103" s="202"/>
      <c r="R103" s="201"/>
      <c r="S103" s="201"/>
    </row>
    <row r="104" spans="1:19" s="1" customFormat="1" ht="27" customHeight="1">
      <c r="A104" s="201"/>
      <c r="B104" s="201"/>
      <c r="C104" s="12" t="s">
        <v>39</v>
      </c>
      <c r="D104" s="24" t="s">
        <v>40</v>
      </c>
      <c r="E104" s="201"/>
      <c r="F104" s="201"/>
      <c r="G104" s="366"/>
      <c r="H104" s="202"/>
      <c r="I104" s="207" t="s">
        <v>3254</v>
      </c>
      <c r="J104" s="207"/>
      <c r="K104" s="24" t="s">
        <v>3255</v>
      </c>
      <c r="L104" s="201"/>
      <c r="M104" s="233"/>
      <c r="N104" s="292"/>
      <c r="O104" s="392"/>
      <c r="P104" s="201"/>
      <c r="Q104" s="202"/>
      <c r="R104" s="201"/>
      <c r="S104" s="201"/>
    </row>
    <row r="105" spans="1:19" s="1" customFormat="1" ht="24" customHeight="1">
      <c r="A105" s="201"/>
      <c r="B105" s="201"/>
      <c r="C105" s="12" t="s">
        <v>41</v>
      </c>
      <c r="D105" s="24" t="s">
        <v>3256</v>
      </c>
      <c r="E105" s="201"/>
      <c r="F105" s="201"/>
      <c r="G105" s="366"/>
      <c r="H105" s="202"/>
      <c r="I105" s="207"/>
      <c r="J105" s="207"/>
      <c r="K105" s="76" t="s">
        <v>3257</v>
      </c>
      <c r="L105" s="201"/>
      <c r="M105" s="234"/>
      <c r="N105" s="293"/>
      <c r="O105" s="393"/>
      <c r="P105" s="201"/>
      <c r="Q105" s="202"/>
      <c r="R105" s="201"/>
      <c r="S105" s="201"/>
    </row>
    <row r="106" spans="1:19" s="1" customFormat="1" ht="31.5" customHeight="1">
      <c r="A106" s="201">
        <v>24</v>
      </c>
      <c r="B106" s="201" t="s">
        <v>4449</v>
      </c>
      <c r="C106" s="12" t="s">
        <v>22</v>
      </c>
      <c r="D106" s="24" t="s">
        <v>2734</v>
      </c>
      <c r="E106" s="220">
        <f>1588.6+280</f>
        <v>1868.6</v>
      </c>
      <c r="F106" s="201" t="s">
        <v>1247</v>
      </c>
      <c r="G106" s="269" t="s">
        <v>1259</v>
      </c>
      <c r="H106" s="220" t="s">
        <v>3258</v>
      </c>
      <c r="I106" s="208">
        <v>12940123.36</v>
      </c>
      <c r="J106" s="208">
        <v>12522599.29</v>
      </c>
      <c r="K106" s="24" t="s">
        <v>3259</v>
      </c>
      <c r="L106" s="201" t="s">
        <v>28</v>
      </c>
      <c r="M106" s="232" t="s">
        <v>2468</v>
      </c>
      <c r="N106" s="220">
        <v>1241.05</v>
      </c>
      <c r="O106" s="232"/>
      <c r="P106" s="201">
        <v>120</v>
      </c>
      <c r="Q106" s="202" t="s">
        <v>30</v>
      </c>
      <c r="R106" s="201" t="s">
        <v>31</v>
      </c>
      <c r="S106" s="201" t="s">
        <v>3260</v>
      </c>
    </row>
    <row r="107" spans="1:19" s="1" customFormat="1" ht="31.5" customHeight="1">
      <c r="A107" s="201"/>
      <c r="B107" s="201"/>
      <c r="C107" s="12" t="s">
        <v>33</v>
      </c>
      <c r="D107" s="24" t="s">
        <v>1953</v>
      </c>
      <c r="E107" s="183"/>
      <c r="F107" s="201"/>
      <c r="G107" s="269"/>
      <c r="H107" s="183"/>
      <c r="I107" s="210"/>
      <c r="J107" s="209"/>
      <c r="K107" s="24" t="s">
        <v>3261</v>
      </c>
      <c r="L107" s="201"/>
      <c r="M107" s="233"/>
      <c r="N107" s="183"/>
      <c r="O107" s="233"/>
      <c r="P107" s="201"/>
      <c r="Q107" s="202"/>
      <c r="R107" s="201"/>
      <c r="S107" s="201"/>
    </row>
    <row r="108" spans="1:19" s="1" customFormat="1" ht="37.5" customHeight="1">
      <c r="A108" s="201"/>
      <c r="B108" s="201"/>
      <c r="C108" s="12" t="s">
        <v>39</v>
      </c>
      <c r="D108" s="24" t="s">
        <v>1266</v>
      </c>
      <c r="E108" s="183"/>
      <c r="F108" s="201"/>
      <c r="G108" s="269"/>
      <c r="H108" s="220" t="s">
        <v>3262</v>
      </c>
      <c r="I108" s="208" t="s">
        <v>1267</v>
      </c>
      <c r="J108" s="208">
        <v>2800000</v>
      </c>
      <c r="K108" s="24" t="s">
        <v>3263</v>
      </c>
      <c r="L108" s="201"/>
      <c r="M108" s="233"/>
      <c r="N108" s="183"/>
      <c r="O108" s="233"/>
      <c r="P108" s="183">
        <v>150</v>
      </c>
      <c r="Q108" s="202"/>
      <c r="R108" s="201"/>
      <c r="S108" s="201"/>
    </row>
    <row r="109" spans="1:19" s="1" customFormat="1" ht="37.5" customHeight="1">
      <c r="A109" s="201"/>
      <c r="B109" s="201"/>
      <c r="C109" s="12" t="s">
        <v>41</v>
      </c>
      <c r="D109" s="24" t="s">
        <v>42</v>
      </c>
      <c r="E109" s="184"/>
      <c r="F109" s="201"/>
      <c r="G109" s="269"/>
      <c r="H109" s="184"/>
      <c r="I109" s="209"/>
      <c r="J109" s="209"/>
      <c r="K109" s="24" t="s">
        <v>3264</v>
      </c>
      <c r="L109" s="201"/>
      <c r="M109" s="234"/>
      <c r="N109" s="184"/>
      <c r="O109" s="234"/>
      <c r="P109" s="184"/>
      <c r="Q109" s="202"/>
      <c r="R109" s="201"/>
      <c r="S109" s="201"/>
    </row>
    <row r="110" spans="1:19" s="1" customFormat="1" ht="25.5" customHeight="1">
      <c r="A110" s="201">
        <v>25</v>
      </c>
      <c r="B110" s="201" t="s">
        <v>2895</v>
      </c>
      <c r="C110" s="12" t="s">
        <v>22</v>
      </c>
      <c r="D110" s="24" t="s">
        <v>2896</v>
      </c>
      <c r="E110" s="201">
        <v>447.95</v>
      </c>
      <c r="F110" s="201" t="s">
        <v>3265</v>
      </c>
      <c r="G110" s="366" t="s">
        <v>3266</v>
      </c>
      <c r="H110" s="24" t="s">
        <v>3267</v>
      </c>
      <c r="I110" s="207">
        <v>1197397.19</v>
      </c>
      <c r="J110" s="207">
        <v>1142497.73</v>
      </c>
      <c r="K110" s="24" t="s">
        <v>3268</v>
      </c>
      <c r="L110" s="201" t="s">
        <v>28</v>
      </c>
      <c r="M110" s="224" t="s">
        <v>950</v>
      </c>
      <c r="N110" s="220">
        <v>131.389034</v>
      </c>
      <c r="O110" s="394"/>
      <c r="P110" s="201">
        <v>100</v>
      </c>
      <c r="Q110" s="202" t="s">
        <v>30</v>
      </c>
      <c r="R110" s="201"/>
      <c r="S110" s="201" t="s">
        <v>3269</v>
      </c>
    </row>
    <row r="111" spans="1:19" s="1" customFormat="1" ht="25.5" customHeight="1">
      <c r="A111" s="201"/>
      <c r="B111" s="201"/>
      <c r="C111" s="12" t="s">
        <v>33</v>
      </c>
      <c r="D111" s="24" t="s">
        <v>2527</v>
      </c>
      <c r="E111" s="201"/>
      <c r="F111" s="201"/>
      <c r="G111" s="366"/>
      <c r="H111" s="202" t="s">
        <v>3270</v>
      </c>
      <c r="I111" s="207"/>
      <c r="J111" s="207"/>
      <c r="K111" s="24" t="s">
        <v>3271</v>
      </c>
      <c r="L111" s="201"/>
      <c r="M111" s="225"/>
      <c r="N111" s="183"/>
      <c r="O111" s="395"/>
      <c r="P111" s="201"/>
      <c r="Q111" s="202"/>
      <c r="R111" s="201"/>
      <c r="S111" s="201"/>
    </row>
    <row r="112" spans="1:19" s="1" customFormat="1" ht="25.5" customHeight="1">
      <c r="A112" s="201"/>
      <c r="B112" s="201"/>
      <c r="C112" s="12" t="s">
        <v>39</v>
      </c>
      <c r="D112" s="24" t="s">
        <v>461</v>
      </c>
      <c r="E112" s="201"/>
      <c r="F112" s="201"/>
      <c r="G112" s="366"/>
      <c r="H112" s="202"/>
      <c r="I112" s="207" t="s">
        <v>3272</v>
      </c>
      <c r="J112" s="207"/>
      <c r="K112" s="24" t="s">
        <v>3273</v>
      </c>
      <c r="L112" s="201"/>
      <c r="M112" s="225"/>
      <c r="N112" s="183"/>
      <c r="O112" s="395"/>
      <c r="P112" s="201"/>
      <c r="Q112" s="202"/>
      <c r="R112" s="201"/>
      <c r="S112" s="201"/>
    </row>
    <row r="113" spans="1:19" s="1" customFormat="1" ht="25.5" customHeight="1">
      <c r="A113" s="201"/>
      <c r="B113" s="201"/>
      <c r="C113" s="12" t="s">
        <v>41</v>
      </c>
      <c r="D113" s="24" t="s">
        <v>42</v>
      </c>
      <c r="E113" s="201"/>
      <c r="F113" s="201"/>
      <c r="G113" s="366"/>
      <c r="H113" s="202"/>
      <c r="I113" s="207"/>
      <c r="J113" s="207"/>
      <c r="K113" s="24" t="s">
        <v>3274</v>
      </c>
      <c r="L113" s="201"/>
      <c r="M113" s="226"/>
      <c r="N113" s="184"/>
      <c r="O113" s="258"/>
      <c r="P113" s="201"/>
      <c r="Q113" s="202"/>
      <c r="R113" s="201"/>
      <c r="S113" s="201"/>
    </row>
    <row r="114" spans="1:19" s="1" customFormat="1" ht="25.5" customHeight="1">
      <c r="A114" s="201">
        <v>26</v>
      </c>
      <c r="B114" s="201" t="s">
        <v>2786</v>
      </c>
      <c r="C114" s="12" t="s">
        <v>22</v>
      </c>
      <c r="D114" s="24" t="s">
        <v>2734</v>
      </c>
      <c r="E114" s="201">
        <v>300</v>
      </c>
      <c r="F114" s="201" t="s">
        <v>3275</v>
      </c>
      <c r="G114" s="366" t="s">
        <v>3276</v>
      </c>
      <c r="H114" s="24" t="s">
        <v>3277</v>
      </c>
      <c r="I114" s="207">
        <v>2935517.78</v>
      </c>
      <c r="J114" s="207">
        <v>2855280.29</v>
      </c>
      <c r="K114" s="24" t="s">
        <v>3278</v>
      </c>
      <c r="L114" s="201" t="s">
        <v>28</v>
      </c>
      <c r="M114" s="232" t="s">
        <v>2468</v>
      </c>
      <c r="N114" s="220">
        <v>295.200782</v>
      </c>
      <c r="O114" s="263"/>
      <c r="P114" s="201">
        <v>117</v>
      </c>
      <c r="Q114" s="202" t="s">
        <v>30</v>
      </c>
      <c r="R114" s="201"/>
      <c r="S114" s="396" t="s">
        <v>3279</v>
      </c>
    </row>
    <row r="115" spans="1:19" s="1" customFormat="1" ht="25.5" customHeight="1">
      <c r="A115" s="201"/>
      <c r="B115" s="201"/>
      <c r="C115" s="12" t="s">
        <v>33</v>
      </c>
      <c r="D115" s="24" t="s">
        <v>2788</v>
      </c>
      <c r="E115" s="201"/>
      <c r="F115" s="201"/>
      <c r="G115" s="366"/>
      <c r="H115" s="202" t="s">
        <v>3280</v>
      </c>
      <c r="I115" s="207"/>
      <c r="J115" s="207"/>
      <c r="K115" s="24" t="s">
        <v>3281</v>
      </c>
      <c r="L115" s="201"/>
      <c r="M115" s="233"/>
      <c r="N115" s="183"/>
      <c r="O115" s="264"/>
      <c r="P115" s="201"/>
      <c r="Q115" s="202"/>
      <c r="R115" s="201"/>
      <c r="S115" s="396"/>
    </row>
    <row r="116" spans="1:19" s="1" customFormat="1" ht="25.5" customHeight="1">
      <c r="A116" s="201"/>
      <c r="B116" s="201"/>
      <c r="C116" s="12" t="s">
        <v>39</v>
      </c>
      <c r="D116" s="24" t="s">
        <v>40</v>
      </c>
      <c r="E116" s="201"/>
      <c r="F116" s="201"/>
      <c r="G116" s="366"/>
      <c r="H116" s="202"/>
      <c r="I116" s="210" t="s">
        <v>3282</v>
      </c>
      <c r="J116" s="207"/>
      <c r="K116" s="24" t="s">
        <v>3283</v>
      </c>
      <c r="L116" s="201"/>
      <c r="M116" s="233"/>
      <c r="N116" s="183"/>
      <c r="O116" s="264"/>
      <c r="P116" s="201"/>
      <c r="Q116" s="202"/>
      <c r="R116" s="201"/>
      <c r="S116" s="396"/>
    </row>
    <row r="117" spans="1:19" s="1" customFormat="1" ht="25.5" customHeight="1">
      <c r="A117" s="201"/>
      <c r="B117" s="201"/>
      <c r="C117" s="12" t="s">
        <v>41</v>
      </c>
      <c r="D117" s="24" t="s">
        <v>42</v>
      </c>
      <c r="E117" s="201"/>
      <c r="F117" s="201"/>
      <c r="G117" s="366"/>
      <c r="H117" s="202"/>
      <c r="I117" s="209"/>
      <c r="J117" s="207"/>
      <c r="K117" s="24" t="s">
        <v>3284</v>
      </c>
      <c r="L117" s="201"/>
      <c r="M117" s="234"/>
      <c r="N117" s="184"/>
      <c r="O117" s="265"/>
      <c r="P117" s="201"/>
      <c r="Q117" s="202"/>
      <c r="R117" s="201"/>
      <c r="S117" s="396"/>
    </row>
    <row r="118" spans="1:19" s="1" customFormat="1" ht="30.75" customHeight="1">
      <c r="A118" s="201">
        <v>27</v>
      </c>
      <c r="B118" s="201" t="s">
        <v>3285</v>
      </c>
      <c r="C118" s="12" t="s">
        <v>22</v>
      </c>
      <c r="D118" s="24" t="s">
        <v>3286</v>
      </c>
      <c r="E118" s="363">
        <f>1555+948.72</f>
        <v>2503.7200000000003</v>
      </c>
      <c r="F118" s="201" t="s">
        <v>3287</v>
      </c>
      <c r="G118" s="366" t="s">
        <v>3288</v>
      </c>
      <c r="H118" s="24" t="s">
        <v>3289</v>
      </c>
      <c r="I118" s="207">
        <v>10761318.89</v>
      </c>
      <c r="J118" s="207">
        <v>10363943.5</v>
      </c>
      <c r="K118" s="24" t="s">
        <v>3290</v>
      </c>
      <c r="L118" s="201" t="s">
        <v>28</v>
      </c>
      <c r="M118" s="232" t="s">
        <v>2468</v>
      </c>
      <c r="N118" s="220">
        <v>1826.337102</v>
      </c>
      <c r="O118" s="263"/>
      <c r="P118" s="201">
        <v>285</v>
      </c>
      <c r="Q118" s="202" t="s">
        <v>30</v>
      </c>
      <c r="R118" s="220" t="s">
        <v>31</v>
      </c>
      <c r="S118" s="396" t="s">
        <v>3291</v>
      </c>
    </row>
    <row r="119" spans="1:19" s="1" customFormat="1" ht="30.75" customHeight="1">
      <c r="A119" s="201"/>
      <c r="B119" s="201"/>
      <c r="C119" s="12" t="s">
        <v>33</v>
      </c>
      <c r="D119" s="24" t="s">
        <v>403</v>
      </c>
      <c r="E119" s="364"/>
      <c r="F119" s="201"/>
      <c r="G119" s="366"/>
      <c r="H119" s="202" t="s">
        <v>3292</v>
      </c>
      <c r="I119" s="207"/>
      <c r="J119" s="207"/>
      <c r="K119" s="24" t="s">
        <v>3293</v>
      </c>
      <c r="L119" s="201"/>
      <c r="M119" s="233"/>
      <c r="N119" s="183"/>
      <c r="O119" s="264"/>
      <c r="P119" s="201"/>
      <c r="Q119" s="202"/>
      <c r="R119" s="183"/>
      <c r="S119" s="396"/>
    </row>
    <row r="120" spans="1:19" s="1" customFormat="1" ht="36" customHeight="1">
      <c r="A120" s="201"/>
      <c r="B120" s="201"/>
      <c r="C120" s="12" t="s">
        <v>39</v>
      </c>
      <c r="D120" s="24" t="s">
        <v>40</v>
      </c>
      <c r="E120" s="364"/>
      <c r="F120" s="201"/>
      <c r="G120" s="366"/>
      <c r="H120" s="202"/>
      <c r="I120" s="210" t="s">
        <v>3294</v>
      </c>
      <c r="J120" s="210">
        <v>7087200</v>
      </c>
      <c r="K120" s="24" t="s">
        <v>3295</v>
      </c>
      <c r="L120" s="201"/>
      <c r="M120" s="233"/>
      <c r="N120" s="183"/>
      <c r="O120" s="264"/>
      <c r="P120" s="201"/>
      <c r="Q120" s="202"/>
      <c r="R120" s="183"/>
      <c r="S120" s="396"/>
    </row>
    <row r="121" spans="1:19" s="1" customFormat="1" ht="29.25" customHeight="1">
      <c r="A121" s="201"/>
      <c r="B121" s="201"/>
      <c r="C121" s="12" t="s">
        <v>41</v>
      </c>
      <c r="D121" s="24" t="s">
        <v>42</v>
      </c>
      <c r="E121" s="365"/>
      <c r="F121" s="201"/>
      <c r="G121" s="366"/>
      <c r="H121" s="202"/>
      <c r="I121" s="209"/>
      <c r="J121" s="209"/>
      <c r="K121" s="24" t="s">
        <v>3296</v>
      </c>
      <c r="L121" s="201"/>
      <c r="M121" s="234"/>
      <c r="N121" s="184"/>
      <c r="O121" s="265"/>
      <c r="P121" s="201"/>
      <c r="Q121" s="202"/>
      <c r="R121" s="184"/>
      <c r="S121" s="396"/>
    </row>
    <row r="122" spans="1:19" s="1" customFormat="1" ht="33" customHeight="1">
      <c r="A122" s="201">
        <v>28</v>
      </c>
      <c r="B122" s="220" t="s">
        <v>3297</v>
      </c>
      <c r="C122" s="12" t="s">
        <v>22</v>
      </c>
      <c r="D122" s="22" t="s">
        <v>2734</v>
      </c>
      <c r="E122" s="183">
        <v>78</v>
      </c>
      <c r="F122" s="183" t="s">
        <v>3206</v>
      </c>
      <c r="G122" s="369" t="s">
        <v>3298</v>
      </c>
      <c r="H122" s="24" t="s">
        <v>3299</v>
      </c>
      <c r="I122" s="207">
        <v>616567.49</v>
      </c>
      <c r="J122" s="210">
        <v>590260.61</v>
      </c>
      <c r="K122" s="24" t="s">
        <v>3300</v>
      </c>
      <c r="L122" s="201" t="s">
        <v>28</v>
      </c>
      <c r="M122" s="232" t="s">
        <v>2468</v>
      </c>
      <c r="N122" s="201">
        <v>61.78</v>
      </c>
      <c r="O122" s="269"/>
      <c r="P122" s="220">
        <v>60</v>
      </c>
      <c r="Q122" s="202" t="s">
        <v>30</v>
      </c>
      <c r="R122" s="220" t="s">
        <v>31</v>
      </c>
      <c r="S122" s="220" t="s">
        <v>3301</v>
      </c>
    </row>
    <row r="123" spans="1:19" s="1" customFormat="1" ht="33" customHeight="1">
      <c r="A123" s="201"/>
      <c r="B123" s="183"/>
      <c r="C123" s="12" t="s">
        <v>33</v>
      </c>
      <c r="D123" s="24" t="s">
        <v>2589</v>
      </c>
      <c r="E123" s="183"/>
      <c r="F123" s="183"/>
      <c r="G123" s="369"/>
      <c r="H123" s="202" t="s">
        <v>3302</v>
      </c>
      <c r="I123" s="207"/>
      <c r="J123" s="210"/>
      <c r="K123" s="24" t="s">
        <v>3303</v>
      </c>
      <c r="L123" s="201"/>
      <c r="M123" s="233"/>
      <c r="N123" s="201"/>
      <c r="O123" s="269"/>
      <c r="P123" s="183"/>
      <c r="Q123" s="202"/>
      <c r="R123" s="183"/>
      <c r="S123" s="183"/>
    </row>
    <row r="124" spans="1:19" s="1" customFormat="1" ht="38.25" customHeight="1">
      <c r="A124" s="201"/>
      <c r="B124" s="183"/>
      <c r="C124" s="12" t="s">
        <v>39</v>
      </c>
      <c r="D124" s="24" t="s">
        <v>40</v>
      </c>
      <c r="E124" s="183"/>
      <c r="F124" s="183"/>
      <c r="G124" s="369"/>
      <c r="H124" s="202"/>
      <c r="I124" s="210" t="s">
        <v>3304</v>
      </c>
      <c r="J124" s="210"/>
      <c r="K124" s="24" t="s">
        <v>3305</v>
      </c>
      <c r="L124" s="201"/>
      <c r="M124" s="233"/>
      <c r="N124" s="201"/>
      <c r="O124" s="269"/>
      <c r="P124" s="183"/>
      <c r="Q124" s="202"/>
      <c r="R124" s="183"/>
      <c r="S124" s="183"/>
    </row>
    <row r="125" spans="1:19" s="1" customFormat="1" ht="39" customHeight="1">
      <c r="A125" s="201"/>
      <c r="B125" s="184"/>
      <c r="C125" s="12" t="s">
        <v>41</v>
      </c>
      <c r="D125" s="24" t="s">
        <v>42</v>
      </c>
      <c r="E125" s="184"/>
      <c r="F125" s="184"/>
      <c r="G125" s="268"/>
      <c r="H125" s="202"/>
      <c r="I125" s="209"/>
      <c r="J125" s="209"/>
      <c r="K125" s="24" t="s">
        <v>3306</v>
      </c>
      <c r="L125" s="201"/>
      <c r="M125" s="234"/>
      <c r="N125" s="201"/>
      <c r="O125" s="269"/>
      <c r="P125" s="184"/>
      <c r="Q125" s="202"/>
      <c r="R125" s="184"/>
      <c r="S125" s="184"/>
    </row>
    <row r="126" spans="1:19" s="1" customFormat="1" ht="39.75" customHeight="1">
      <c r="A126" s="201">
        <v>29</v>
      </c>
      <c r="B126" s="201" t="s">
        <v>3307</v>
      </c>
      <c r="C126" s="12" t="s">
        <v>22</v>
      </c>
      <c r="D126" s="24" t="s">
        <v>3308</v>
      </c>
      <c r="E126" s="201">
        <v>20700</v>
      </c>
      <c r="F126" s="201" t="s">
        <v>3309</v>
      </c>
      <c r="G126" s="202" t="s">
        <v>3310</v>
      </c>
      <c r="H126" s="24" t="s">
        <v>3311</v>
      </c>
      <c r="I126" s="207"/>
      <c r="J126" s="207">
        <v>45000000</v>
      </c>
      <c r="K126" s="24" t="s">
        <v>3312</v>
      </c>
      <c r="L126" s="201" t="s">
        <v>3313</v>
      </c>
      <c r="M126" s="202" t="s">
        <v>950</v>
      </c>
      <c r="N126" s="387">
        <v>2223.89</v>
      </c>
      <c r="O126" s="220"/>
      <c r="P126" s="220">
        <v>365</v>
      </c>
      <c r="Q126" s="202" t="s">
        <v>30</v>
      </c>
      <c r="R126" s="224"/>
      <c r="S126" s="387" t="s">
        <v>3314</v>
      </c>
    </row>
    <row r="127" spans="1:19" s="1" customFormat="1" ht="22.5" customHeight="1">
      <c r="A127" s="201"/>
      <c r="B127" s="201"/>
      <c r="C127" s="12" t="s">
        <v>33</v>
      </c>
      <c r="D127" s="24" t="s">
        <v>3315</v>
      </c>
      <c r="E127" s="201"/>
      <c r="F127" s="201"/>
      <c r="G127" s="202"/>
      <c r="H127" s="202" t="s">
        <v>3316</v>
      </c>
      <c r="I127" s="207"/>
      <c r="J127" s="207"/>
      <c r="K127" s="24" t="s">
        <v>3317</v>
      </c>
      <c r="L127" s="201"/>
      <c r="M127" s="202"/>
      <c r="N127" s="387"/>
      <c r="O127" s="183"/>
      <c r="P127" s="183"/>
      <c r="Q127" s="202"/>
      <c r="R127" s="225"/>
      <c r="S127" s="387"/>
    </row>
    <row r="128" spans="1:19" s="1" customFormat="1" ht="51" customHeight="1">
      <c r="A128" s="201"/>
      <c r="B128" s="201"/>
      <c r="C128" s="12" t="s">
        <v>39</v>
      </c>
      <c r="D128" s="24" t="s">
        <v>40</v>
      </c>
      <c r="E128" s="201"/>
      <c r="F128" s="201"/>
      <c r="G128" s="202"/>
      <c r="H128" s="202"/>
      <c r="I128" s="207"/>
      <c r="J128" s="207"/>
      <c r="K128" s="24" t="s">
        <v>3318</v>
      </c>
      <c r="L128" s="201"/>
      <c r="M128" s="202"/>
      <c r="N128" s="387"/>
      <c r="O128" s="183"/>
      <c r="P128" s="183"/>
      <c r="Q128" s="202"/>
      <c r="R128" s="225"/>
      <c r="S128" s="387"/>
    </row>
    <row r="129" spans="1:19" s="1" customFormat="1" ht="39.75" customHeight="1">
      <c r="A129" s="201"/>
      <c r="B129" s="201"/>
      <c r="C129" s="12" t="s">
        <v>41</v>
      </c>
      <c r="D129" s="24" t="s">
        <v>3315</v>
      </c>
      <c r="E129" s="201"/>
      <c r="F129" s="201"/>
      <c r="G129" s="202"/>
      <c r="H129" s="202"/>
      <c r="I129" s="207"/>
      <c r="J129" s="207"/>
      <c r="K129" s="24" t="s">
        <v>3319</v>
      </c>
      <c r="L129" s="201"/>
      <c r="M129" s="202"/>
      <c r="N129" s="387"/>
      <c r="O129" s="184"/>
      <c r="P129" s="184"/>
      <c r="Q129" s="202"/>
      <c r="R129" s="226"/>
      <c r="S129" s="387"/>
    </row>
    <row r="130" spans="1:19" s="1" customFormat="1" ht="42" customHeight="1">
      <c r="A130" s="183">
        <v>30</v>
      </c>
      <c r="B130" s="201" t="s">
        <v>3320</v>
      </c>
      <c r="C130" s="12" t="s">
        <v>22</v>
      </c>
      <c r="D130" s="24" t="s">
        <v>3308</v>
      </c>
      <c r="E130" s="220">
        <v>14400</v>
      </c>
      <c r="F130" s="220" t="s">
        <v>3321</v>
      </c>
      <c r="G130" s="226" t="s">
        <v>3322</v>
      </c>
      <c r="H130" s="24" t="s">
        <v>3311</v>
      </c>
      <c r="I130" s="207">
        <v>76310837.21</v>
      </c>
      <c r="J130" s="207">
        <v>75000000</v>
      </c>
      <c r="K130" s="24" t="s">
        <v>3312</v>
      </c>
      <c r="L130" s="183" t="s">
        <v>3313</v>
      </c>
      <c r="M130" s="224" t="s">
        <v>950</v>
      </c>
      <c r="N130" s="220">
        <v>4211</v>
      </c>
      <c r="O130" s="220"/>
      <c r="P130" s="220">
        <v>365</v>
      </c>
      <c r="Q130" s="202" t="s">
        <v>30</v>
      </c>
      <c r="R130" s="202"/>
      <c r="S130" s="201" t="s">
        <v>3323</v>
      </c>
    </row>
    <row r="131" spans="1:19" s="1" customFormat="1" ht="33" customHeight="1">
      <c r="A131" s="183"/>
      <c r="B131" s="201"/>
      <c r="C131" s="12" t="s">
        <v>33</v>
      </c>
      <c r="D131" s="24" t="s">
        <v>3315</v>
      </c>
      <c r="E131" s="183"/>
      <c r="F131" s="183"/>
      <c r="G131" s="202"/>
      <c r="H131" s="202" t="s">
        <v>3324</v>
      </c>
      <c r="I131" s="207"/>
      <c r="J131" s="207"/>
      <c r="K131" s="24" t="s">
        <v>3317</v>
      </c>
      <c r="L131" s="183"/>
      <c r="M131" s="225"/>
      <c r="N131" s="183"/>
      <c r="O131" s="183"/>
      <c r="P131" s="183"/>
      <c r="Q131" s="202"/>
      <c r="R131" s="202"/>
      <c r="S131" s="201"/>
    </row>
    <row r="132" spans="1:19" s="1" customFormat="1" ht="48.75" customHeight="1">
      <c r="A132" s="183"/>
      <c r="B132" s="201"/>
      <c r="C132" s="12" t="s">
        <v>39</v>
      </c>
      <c r="D132" s="24" t="s">
        <v>3325</v>
      </c>
      <c r="E132" s="183"/>
      <c r="F132" s="183"/>
      <c r="G132" s="202"/>
      <c r="H132" s="202"/>
      <c r="I132" s="207"/>
      <c r="J132" s="207"/>
      <c r="K132" s="24" t="s">
        <v>3318</v>
      </c>
      <c r="L132" s="183"/>
      <c r="M132" s="225"/>
      <c r="N132" s="183"/>
      <c r="O132" s="183"/>
      <c r="P132" s="183"/>
      <c r="Q132" s="202"/>
      <c r="R132" s="202"/>
      <c r="S132" s="201"/>
    </row>
    <row r="133" spans="1:19" s="1" customFormat="1" ht="45" customHeight="1">
      <c r="A133" s="184"/>
      <c r="B133" s="201"/>
      <c r="C133" s="12" t="s">
        <v>41</v>
      </c>
      <c r="D133" s="24" t="s">
        <v>3315</v>
      </c>
      <c r="E133" s="184"/>
      <c r="F133" s="184"/>
      <c r="G133" s="202"/>
      <c r="H133" s="202"/>
      <c r="I133" s="207"/>
      <c r="J133" s="207"/>
      <c r="K133" s="24" t="s">
        <v>3326</v>
      </c>
      <c r="L133" s="184"/>
      <c r="M133" s="226"/>
      <c r="N133" s="184"/>
      <c r="O133" s="184"/>
      <c r="P133" s="184"/>
      <c r="Q133" s="202"/>
      <c r="R133" s="202"/>
      <c r="S133" s="201"/>
    </row>
    <row r="134" spans="1:19" ht="24" customHeight="1">
      <c r="A134" s="250" t="s">
        <v>2209</v>
      </c>
      <c r="B134" s="251"/>
      <c r="C134" s="251"/>
      <c r="D134" s="252"/>
      <c r="E134" s="36">
        <v>46482.71</v>
      </c>
      <c r="F134" s="37"/>
      <c r="G134" s="36"/>
      <c r="H134" s="36"/>
      <c r="I134" s="57"/>
      <c r="J134" s="38">
        <v>199959307.61</v>
      </c>
      <c r="K134" s="38"/>
      <c r="L134" s="38"/>
      <c r="M134" s="38"/>
      <c r="N134" s="36">
        <v>11695.6597</v>
      </c>
      <c r="O134" s="36"/>
      <c r="P134" s="36"/>
      <c r="Q134" s="36"/>
      <c r="R134" s="36"/>
      <c r="S134" s="37"/>
    </row>
    <row r="135" spans="1:19" ht="23.25" customHeight="1">
      <c r="A135" s="188" t="s">
        <v>1921</v>
      </c>
      <c r="B135" s="165"/>
      <c r="C135" s="165"/>
      <c r="D135" s="188"/>
      <c r="E135" s="38">
        <f>E76+E134</f>
        <v>81706.09</v>
      </c>
      <c r="F135" s="37"/>
      <c r="G135" s="36"/>
      <c r="H135" s="36"/>
      <c r="I135" s="57"/>
      <c r="J135" s="38">
        <v>357902053.32</v>
      </c>
      <c r="K135" s="38"/>
      <c r="L135" s="38"/>
      <c r="M135" s="38"/>
      <c r="N135" s="104">
        <v>24464.0563</v>
      </c>
      <c r="O135" s="36"/>
      <c r="P135" s="36"/>
      <c r="Q135" s="36"/>
      <c r="R135" s="36"/>
      <c r="S135" s="37"/>
    </row>
    <row r="136" spans="13:18" ht="15">
      <c r="M136" s="169" t="s">
        <v>3327</v>
      </c>
      <c r="N136" s="169"/>
      <c r="O136" s="80"/>
      <c r="P136" s="169" t="s">
        <v>1923</v>
      </c>
      <c r="Q136" s="169"/>
      <c r="R136" s="169"/>
    </row>
    <row r="137" spans="1:19" ht="14.25">
      <c r="A137" s="359"/>
      <c r="B137" s="360"/>
      <c r="C137" s="360"/>
      <c r="D137" s="359"/>
      <c r="E137" s="359"/>
      <c r="F137" s="360"/>
      <c r="G137" s="359"/>
      <c r="H137" s="359"/>
      <c r="I137" s="359"/>
      <c r="J137" s="359"/>
      <c r="K137" s="359"/>
      <c r="L137" s="359"/>
      <c r="M137" s="359"/>
      <c r="N137" s="359"/>
      <c r="O137" s="359"/>
      <c r="P137" s="359"/>
      <c r="Q137" s="359"/>
      <c r="R137" s="359"/>
      <c r="S137" s="359"/>
    </row>
  </sheetData>
  <sheetProtection/>
  <mergeCells count="546">
    <mergeCell ref="S114:S117"/>
    <mergeCell ref="S118:S121"/>
    <mergeCell ref="S122:S125"/>
    <mergeCell ref="S126:S129"/>
    <mergeCell ref="S130:S133"/>
    <mergeCell ref="C3:D4"/>
    <mergeCell ref="S90:S93"/>
    <mergeCell ref="S94:S97"/>
    <mergeCell ref="S98:S101"/>
    <mergeCell ref="S102:S105"/>
    <mergeCell ref="S55:S58"/>
    <mergeCell ref="S59:S62"/>
    <mergeCell ref="S106:S109"/>
    <mergeCell ref="S110:S113"/>
    <mergeCell ref="S63:S66"/>
    <mergeCell ref="S67:S71"/>
    <mergeCell ref="S72:S75"/>
    <mergeCell ref="S78:S81"/>
    <mergeCell ref="S82:S85"/>
    <mergeCell ref="S86:S89"/>
    <mergeCell ref="S30:S34"/>
    <mergeCell ref="S35:S38"/>
    <mergeCell ref="S39:S42"/>
    <mergeCell ref="S43:S46"/>
    <mergeCell ref="S47:S50"/>
    <mergeCell ref="S51:S54"/>
    <mergeCell ref="R118:R121"/>
    <mergeCell ref="R122:R125"/>
    <mergeCell ref="R126:R129"/>
    <mergeCell ref="R130:R133"/>
    <mergeCell ref="S6:S9"/>
    <mergeCell ref="S10:S13"/>
    <mergeCell ref="S14:S17"/>
    <mergeCell ref="S18:S21"/>
    <mergeCell ref="S22:S25"/>
    <mergeCell ref="S26:S29"/>
    <mergeCell ref="R94:R97"/>
    <mergeCell ref="R98:R101"/>
    <mergeCell ref="R102:R105"/>
    <mergeCell ref="R106:R109"/>
    <mergeCell ref="R110:R113"/>
    <mergeCell ref="R114:R117"/>
    <mergeCell ref="R67:R71"/>
    <mergeCell ref="R72:R75"/>
    <mergeCell ref="R78:R81"/>
    <mergeCell ref="R82:R85"/>
    <mergeCell ref="R86:R89"/>
    <mergeCell ref="R90:R93"/>
    <mergeCell ref="R43:R46"/>
    <mergeCell ref="R47:R50"/>
    <mergeCell ref="R51:R54"/>
    <mergeCell ref="R55:R58"/>
    <mergeCell ref="R59:R62"/>
    <mergeCell ref="R63:R66"/>
    <mergeCell ref="Q130:Q133"/>
    <mergeCell ref="R6:R9"/>
    <mergeCell ref="R10:R13"/>
    <mergeCell ref="R14:R17"/>
    <mergeCell ref="R18:R21"/>
    <mergeCell ref="R22:R25"/>
    <mergeCell ref="R26:R29"/>
    <mergeCell ref="R30:R34"/>
    <mergeCell ref="R35:R38"/>
    <mergeCell ref="R39:R42"/>
    <mergeCell ref="Q106:Q109"/>
    <mergeCell ref="Q110:Q113"/>
    <mergeCell ref="Q114:Q117"/>
    <mergeCell ref="Q118:Q121"/>
    <mergeCell ref="Q122:Q125"/>
    <mergeCell ref="Q126:Q129"/>
    <mergeCell ref="Q82:Q85"/>
    <mergeCell ref="Q86:Q89"/>
    <mergeCell ref="Q90:Q93"/>
    <mergeCell ref="Q94:Q97"/>
    <mergeCell ref="Q98:Q101"/>
    <mergeCell ref="Q102:Q105"/>
    <mergeCell ref="Q55:Q58"/>
    <mergeCell ref="Q59:Q62"/>
    <mergeCell ref="Q63:Q66"/>
    <mergeCell ref="Q67:Q71"/>
    <mergeCell ref="Q72:Q75"/>
    <mergeCell ref="Q78:Q81"/>
    <mergeCell ref="Q30:Q34"/>
    <mergeCell ref="Q35:Q38"/>
    <mergeCell ref="Q39:Q42"/>
    <mergeCell ref="Q43:Q46"/>
    <mergeCell ref="Q47:Q50"/>
    <mergeCell ref="Q51:Q54"/>
    <mergeCell ref="Q6:Q9"/>
    <mergeCell ref="Q10:Q13"/>
    <mergeCell ref="Q14:Q17"/>
    <mergeCell ref="Q18:Q21"/>
    <mergeCell ref="Q22:Q25"/>
    <mergeCell ref="Q26:Q29"/>
    <mergeCell ref="P110:P113"/>
    <mergeCell ref="P114:P117"/>
    <mergeCell ref="P118:P121"/>
    <mergeCell ref="P122:P125"/>
    <mergeCell ref="P126:P129"/>
    <mergeCell ref="P130:P133"/>
    <mergeCell ref="P90:P93"/>
    <mergeCell ref="P94:P97"/>
    <mergeCell ref="P98:P101"/>
    <mergeCell ref="P102:P105"/>
    <mergeCell ref="P106:P107"/>
    <mergeCell ref="P108:P109"/>
    <mergeCell ref="P63:P66"/>
    <mergeCell ref="P67:P71"/>
    <mergeCell ref="P72:P75"/>
    <mergeCell ref="P78:P81"/>
    <mergeCell ref="P82:P85"/>
    <mergeCell ref="P86:P89"/>
    <mergeCell ref="P39:P42"/>
    <mergeCell ref="P43:P46"/>
    <mergeCell ref="P47:P50"/>
    <mergeCell ref="P51:P54"/>
    <mergeCell ref="P55:P58"/>
    <mergeCell ref="P59:P62"/>
    <mergeCell ref="O130:O133"/>
    <mergeCell ref="P3:P4"/>
    <mergeCell ref="P6:P9"/>
    <mergeCell ref="P10:P13"/>
    <mergeCell ref="P14:P17"/>
    <mergeCell ref="P18:P21"/>
    <mergeCell ref="P22:P25"/>
    <mergeCell ref="P26:P29"/>
    <mergeCell ref="P30:P34"/>
    <mergeCell ref="P35:P38"/>
    <mergeCell ref="O106:O109"/>
    <mergeCell ref="O110:O113"/>
    <mergeCell ref="O114:O117"/>
    <mergeCell ref="O118:O121"/>
    <mergeCell ref="O122:O125"/>
    <mergeCell ref="O126:O129"/>
    <mergeCell ref="O82:O85"/>
    <mergeCell ref="O86:O89"/>
    <mergeCell ref="O90:O93"/>
    <mergeCell ref="O94:O97"/>
    <mergeCell ref="O98:O101"/>
    <mergeCell ref="O102:O105"/>
    <mergeCell ref="O55:O58"/>
    <mergeCell ref="O59:O62"/>
    <mergeCell ref="O63:O66"/>
    <mergeCell ref="O67:O71"/>
    <mergeCell ref="O72:O75"/>
    <mergeCell ref="O78:O81"/>
    <mergeCell ref="O30:O34"/>
    <mergeCell ref="O35:O38"/>
    <mergeCell ref="O39:O42"/>
    <mergeCell ref="O43:O46"/>
    <mergeCell ref="O47:O50"/>
    <mergeCell ref="O51:O54"/>
    <mergeCell ref="N122:N125"/>
    <mergeCell ref="N126:N129"/>
    <mergeCell ref="N130:N133"/>
    <mergeCell ref="O3:O4"/>
    <mergeCell ref="O6:O9"/>
    <mergeCell ref="O10:O13"/>
    <mergeCell ref="O14:O17"/>
    <mergeCell ref="O18:O21"/>
    <mergeCell ref="O22:O25"/>
    <mergeCell ref="O26:O29"/>
    <mergeCell ref="N94:N97"/>
    <mergeCell ref="N98:N101"/>
    <mergeCell ref="N102:N105"/>
    <mergeCell ref="N106:N109"/>
    <mergeCell ref="N110:N113"/>
    <mergeCell ref="N114:N117"/>
    <mergeCell ref="N67:N71"/>
    <mergeCell ref="N72:N75"/>
    <mergeCell ref="N78:N81"/>
    <mergeCell ref="N82:N85"/>
    <mergeCell ref="N86:N89"/>
    <mergeCell ref="N90:N93"/>
    <mergeCell ref="N43:N46"/>
    <mergeCell ref="N47:N50"/>
    <mergeCell ref="N51:N54"/>
    <mergeCell ref="N55:N58"/>
    <mergeCell ref="N59:N62"/>
    <mergeCell ref="N63:N66"/>
    <mergeCell ref="M130:M133"/>
    <mergeCell ref="N6:N9"/>
    <mergeCell ref="N10:N13"/>
    <mergeCell ref="N14:N17"/>
    <mergeCell ref="N18:N21"/>
    <mergeCell ref="N22:N25"/>
    <mergeCell ref="N26:N29"/>
    <mergeCell ref="N30:N34"/>
    <mergeCell ref="N35:N38"/>
    <mergeCell ref="N39:N42"/>
    <mergeCell ref="M106:M109"/>
    <mergeCell ref="M110:M113"/>
    <mergeCell ref="M114:M117"/>
    <mergeCell ref="M118:M121"/>
    <mergeCell ref="M122:M125"/>
    <mergeCell ref="M126:M129"/>
    <mergeCell ref="M82:M85"/>
    <mergeCell ref="M86:M89"/>
    <mergeCell ref="M90:M93"/>
    <mergeCell ref="M94:M97"/>
    <mergeCell ref="M98:M101"/>
    <mergeCell ref="M102:M105"/>
    <mergeCell ref="M55:M58"/>
    <mergeCell ref="M59:M62"/>
    <mergeCell ref="M63:M66"/>
    <mergeCell ref="M67:M71"/>
    <mergeCell ref="M72:M75"/>
    <mergeCell ref="M78:M81"/>
    <mergeCell ref="M30:M34"/>
    <mergeCell ref="M35:M38"/>
    <mergeCell ref="M39:M42"/>
    <mergeCell ref="M43:M46"/>
    <mergeCell ref="M47:M50"/>
    <mergeCell ref="M51:M54"/>
    <mergeCell ref="M6:M9"/>
    <mergeCell ref="M10:M13"/>
    <mergeCell ref="M14:M17"/>
    <mergeCell ref="M18:M21"/>
    <mergeCell ref="M22:M25"/>
    <mergeCell ref="M26:M29"/>
    <mergeCell ref="L110:L113"/>
    <mergeCell ref="L114:L117"/>
    <mergeCell ref="L118:L121"/>
    <mergeCell ref="L122:L125"/>
    <mergeCell ref="L126:L129"/>
    <mergeCell ref="L130:L133"/>
    <mergeCell ref="L82:L89"/>
    <mergeCell ref="L90:L93"/>
    <mergeCell ref="L94:L97"/>
    <mergeCell ref="L98:L101"/>
    <mergeCell ref="L102:L105"/>
    <mergeCell ref="L106:L109"/>
    <mergeCell ref="L55:L58"/>
    <mergeCell ref="L59:L62"/>
    <mergeCell ref="L63:L66"/>
    <mergeCell ref="L67:L71"/>
    <mergeCell ref="L72:L75"/>
    <mergeCell ref="L78:L81"/>
    <mergeCell ref="L26:L29"/>
    <mergeCell ref="L30:L34"/>
    <mergeCell ref="L35:L42"/>
    <mergeCell ref="L43:L46"/>
    <mergeCell ref="L47:L50"/>
    <mergeCell ref="L51:L54"/>
    <mergeCell ref="L3:L4"/>
    <mergeCell ref="L6:L9"/>
    <mergeCell ref="L10:L13"/>
    <mergeCell ref="L14:L17"/>
    <mergeCell ref="L18:L21"/>
    <mergeCell ref="L22:L25"/>
    <mergeCell ref="J118:J119"/>
    <mergeCell ref="J120:J121"/>
    <mergeCell ref="J122:J125"/>
    <mergeCell ref="J126:J129"/>
    <mergeCell ref="J130:J133"/>
    <mergeCell ref="K3:K4"/>
    <mergeCell ref="K33:K34"/>
    <mergeCell ref="K70:K71"/>
    <mergeCell ref="J100:J101"/>
    <mergeCell ref="J102:J105"/>
    <mergeCell ref="J106:J107"/>
    <mergeCell ref="J108:J109"/>
    <mergeCell ref="J110:J113"/>
    <mergeCell ref="J114:J117"/>
    <mergeCell ref="J78:J81"/>
    <mergeCell ref="J82:J85"/>
    <mergeCell ref="J86:J89"/>
    <mergeCell ref="J90:J93"/>
    <mergeCell ref="J94:J97"/>
    <mergeCell ref="J98:J99"/>
    <mergeCell ref="J55:J58"/>
    <mergeCell ref="J59:J62"/>
    <mergeCell ref="J63:J66"/>
    <mergeCell ref="J67:J68"/>
    <mergeCell ref="J70:J71"/>
    <mergeCell ref="J72:J75"/>
    <mergeCell ref="J30:J34"/>
    <mergeCell ref="J35:J36"/>
    <mergeCell ref="J39:J40"/>
    <mergeCell ref="J43:J46"/>
    <mergeCell ref="J47:J50"/>
    <mergeCell ref="J51:J54"/>
    <mergeCell ref="I122:I123"/>
    <mergeCell ref="I124:I125"/>
    <mergeCell ref="I126:I129"/>
    <mergeCell ref="I130:I133"/>
    <mergeCell ref="J6:J9"/>
    <mergeCell ref="J10:J13"/>
    <mergeCell ref="J14:J17"/>
    <mergeCell ref="J18:J21"/>
    <mergeCell ref="J22:J25"/>
    <mergeCell ref="J26:J29"/>
    <mergeCell ref="I110:I111"/>
    <mergeCell ref="I112:I113"/>
    <mergeCell ref="I114:I115"/>
    <mergeCell ref="I116:I117"/>
    <mergeCell ref="I118:I119"/>
    <mergeCell ref="I120:I121"/>
    <mergeCell ref="I98:I99"/>
    <mergeCell ref="I100:I101"/>
    <mergeCell ref="I102:I103"/>
    <mergeCell ref="I104:I105"/>
    <mergeCell ref="I106:I107"/>
    <mergeCell ref="I108:I109"/>
    <mergeCell ref="I84:I85"/>
    <mergeCell ref="I86:I87"/>
    <mergeCell ref="I88:I89"/>
    <mergeCell ref="I90:I91"/>
    <mergeCell ref="I92:I93"/>
    <mergeCell ref="I94:I97"/>
    <mergeCell ref="I65:I66"/>
    <mergeCell ref="I67:I69"/>
    <mergeCell ref="I70:I71"/>
    <mergeCell ref="I72:I75"/>
    <mergeCell ref="I78:I81"/>
    <mergeCell ref="I82:I83"/>
    <mergeCell ref="I53:I54"/>
    <mergeCell ref="I55:I56"/>
    <mergeCell ref="I57:I58"/>
    <mergeCell ref="I59:I60"/>
    <mergeCell ref="I61:I62"/>
    <mergeCell ref="I63:I64"/>
    <mergeCell ref="I37:I38"/>
    <mergeCell ref="I39:I40"/>
    <mergeCell ref="I41:I42"/>
    <mergeCell ref="I43:I44"/>
    <mergeCell ref="I45:I46"/>
    <mergeCell ref="I51:I52"/>
    <mergeCell ref="I47:I48"/>
    <mergeCell ref="I49:I50"/>
    <mergeCell ref="I22:I23"/>
    <mergeCell ref="I24:I25"/>
    <mergeCell ref="I26:I27"/>
    <mergeCell ref="I28:I29"/>
    <mergeCell ref="I30:I34"/>
    <mergeCell ref="I35:I36"/>
    <mergeCell ref="H119:H121"/>
    <mergeCell ref="H123:H125"/>
    <mergeCell ref="H127:H129"/>
    <mergeCell ref="H131:H133"/>
    <mergeCell ref="I6:I7"/>
    <mergeCell ref="I8:I9"/>
    <mergeCell ref="I10:I11"/>
    <mergeCell ref="I12:I13"/>
    <mergeCell ref="I14:I17"/>
    <mergeCell ref="I18:I21"/>
    <mergeCell ref="H99:H101"/>
    <mergeCell ref="H103:H105"/>
    <mergeCell ref="H106:H107"/>
    <mergeCell ref="H108:H109"/>
    <mergeCell ref="H111:H113"/>
    <mergeCell ref="H115:H117"/>
    <mergeCell ref="H73:H75"/>
    <mergeCell ref="H79:H81"/>
    <mergeCell ref="H83:H85"/>
    <mergeCell ref="H87:H89"/>
    <mergeCell ref="H91:H93"/>
    <mergeCell ref="H95:H97"/>
    <mergeCell ref="H52:H54"/>
    <mergeCell ref="H56:H58"/>
    <mergeCell ref="H60:H62"/>
    <mergeCell ref="H64:H66"/>
    <mergeCell ref="H68:H69"/>
    <mergeCell ref="H70:H71"/>
    <mergeCell ref="H27:H29"/>
    <mergeCell ref="H31:H34"/>
    <mergeCell ref="H36:H38"/>
    <mergeCell ref="H40:H42"/>
    <mergeCell ref="H44:H46"/>
    <mergeCell ref="H48:H50"/>
    <mergeCell ref="H3:H4"/>
    <mergeCell ref="H7:H9"/>
    <mergeCell ref="H11:H13"/>
    <mergeCell ref="H15:H17"/>
    <mergeCell ref="H19:H21"/>
    <mergeCell ref="H23:H25"/>
    <mergeCell ref="G110:G113"/>
    <mergeCell ref="G114:G117"/>
    <mergeCell ref="G118:G121"/>
    <mergeCell ref="G122:G125"/>
    <mergeCell ref="G126:G129"/>
    <mergeCell ref="G130:G133"/>
    <mergeCell ref="G86:G89"/>
    <mergeCell ref="G90:G93"/>
    <mergeCell ref="G94:G97"/>
    <mergeCell ref="G98:G101"/>
    <mergeCell ref="G102:G105"/>
    <mergeCell ref="G106:G109"/>
    <mergeCell ref="G59:G62"/>
    <mergeCell ref="G63:G66"/>
    <mergeCell ref="G67:G71"/>
    <mergeCell ref="G72:G75"/>
    <mergeCell ref="G78:G81"/>
    <mergeCell ref="G82:G85"/>
    <mergeCell ref="G35:G38"/>
    <mergeCell ref="G39:G42"/>
    <mergeCell ref="G43:G46"/>
    <mergeCell ref="G47:G50"/>
    <mergeCell ref="G51:G54"/>
    <mergeCell ref="G55:G58"/>
    <mergeCell ref="F126:F129"/>
    <mergeCell ref="F130:F133"/>
    <mergeCell ref="G3:G4"/>
    <mergeCell ref="G6:G9"/>
    <mergeCell ref="G10:G13"/>
    <mergeCell ref="G14:G17"/>
    <mergeCell ref="G18:G21"/>
    <mergeCell ref="G22:G25"/>
    <mergeCell ref="G26:G29"/>
    <mergeCell ref="G30:G34"/>
    <mergeCell ref="F102:F105"/>
    <mergeCell ref="F106:F109"/>
    <mergeCell ref="F110:F113"/>
    <mergeCell ref="F114:F117"/>
    <mergeCell ref="F118:F121"/>
    <mergeCell ref="F122:F125"/>
    <mergeCell ref="F78:F81"/>
    <mergeCell ref="F82:F85"/>
    <mergeCell ref="F86:F89"/>
    <mergeCell ref="F90:F93"/>
    <mergeCell ref="F94:F97"/>
    <mergeCell ref="F98:F101"/>
    <mergeCell ref="F51:F54"/>
    <mergeCell ref="F55:F58"/>
    <mergeCell ref="F59:F62"/>
    <mergeCell ref="F63:F66"/>
    <mergeCell ref="F67:F71"/>
    <mergeCell ref="F72:F75"/>
    <mergeCell ref="F22:F25"/>
    <mergeCell ref="F26:F29"/>
    <mergeCell ref="F30:F34"/>
    <mergeCell ref="F35:F42"/>
    <mergeCell ref="F43:F46"/>
    <mergeCell ref="F47:F50"/>
    <mergeCell ref="E114:E117"/>
    <mergeCell ref="E118:E121"/>
    <mergeCell ref="E122:E125"/>
    <mergeCell ref="E126:E129"/>
    <mergeCell ref="E130:E133"/>
    <mergeCell ref="F3:F4"/>
    <mergeCell ref="F6:F9"/>
    <mergeCell ref="F10:F13"/>
    <mergeCell ref="F14:F17"/>
    <mergeCell ref="F18:F21"/>
    <mergeCell ref="E90:E93"/>
    <mergeCell ref="E94:E97"/>
    <mergeCell ref="E98:E101"/>
    <mergeCell ref="E102:E105"/>
    <mergeCell ref="E106:E109"/>
    <mergeCell ref="E110:E113"/>
    <mergeCell ref="E59:E62"/>
    <mergeCell ref="E63:E66"/>
    <mergeCell ref="E67:E71"/>
    <mergeCell ref="E72:E75"/>
    <mergeCell ref="E78:E81"/>
    <mergeCell ref="E82:E85"/>
    <mergeCell ref="E30:E34"/>
    <mergeCell ref="E35:E42"/>
    <mergeCell ref="E43:E46"/>
    <mergeCell ref="E47:E50"/>
    <mergeCell ref="E51:E54"/>
    <mergeCell ref="E55:E58"/>
    <mergeCell ref="B122:B125"/>
    <mergeCell ref="B126:B129"/>
    <mergeCell ref="B130:B133"/>
    <mergeCell ref="E3:E4"/>
    <mergeCell ref="E6:E9"/>
    <mergeCell ref="E10:E13"/>
    <mergeCell ref="E14:E17"/>
    <mergeCell ref="E18:E21"/>
    <mergeCell ref="E22:E25"/>
    <mergeCell ref="E26:E29"/>
    <mergeCell ref="B98:B101"/>
    <mergeCell ref="B102:B105"/>
    <mergeCell ref="B106:B109"/>
    <mergeCell ref="B110:B113"/>
    <mergeCell ref="B114:B117"/>
    <mergeCell ref="B118:B121"/>
    <mergeCell ref="B51:B54"/>
    <mergeCell ref="B55:B58"/>
    <mergeCell ref="B59:B62"/>
    <mergeCell ref="B63:B66"/>
    <mergeCell ref="B67:B71"/>
    <mergeCell ref="B72:B75"/>
    <mergeCell ref="B26:B29"/>
    <mergeCell ref="B30:B34"/>
    <mergeCell ref="B35:B38"/>
    <mergeCell ref="B39:B42"/>
    <mergeCell ref="B43:B46"/>
    <mergeCell ref="B47:B50"/>
    <mergeCell ref="A118:A121"/>
    <mergeCell ref="A122:A125"/>
    <mergeCell ref="A126:A129"/>
    <mergeCell ref="A130:A133"/>
    <mergeCell ref="B3:B4"/>
    <mergeCell ref="B6:B9"/>
    <mergeCell ref="B10:B13"/>
    <mergeCell ref="B14:B17"/>
    <mergeCell ref="B18:B21"/>
    <mergeCell ref="B22:B25"/>
    <mergeCell ref="A86:A89"/>
    <mergeCell ref="A90:A93"/>
    <mergeCell ref="A94:A97"/>
    <mergeCell ref="A77:S77"/>
    <mergeCell ref="B78:B81"/>
    <mergeCell ref="B82:B85"/>
    <mergeCell ref="B86:B89"/>
    <mergeCell ref="B90:B93"/>
    <mergeCell ref="B94:B97"/>
    <mergeCell ref="E86:E89"/>
    <mergeCell ref="A59:A62"/>
    <mergeCell ref="A63:A66"/>
    <mergeCell ref="A67:A71"/>
    <mergeCell ref="A72:A75"/>
    <mergeCell ref="A78:A81"/>
    <mergeCell ref="A82:A85"/>
    <mergeCell ref="A114:A117"/>
    <mergeCell ref="A18:A21"/>
    <mergeCell ref="A22:A25"/>
    <mergeCell ref="A26:A29"/>
    <mergeCell ref="A30:A34"/>
    <mergeCell ref="A35:A42"/>
    <mergeCell ref="A43:A46"/>
    <mergeCell ref="A47:A50"/>
    <mergeCell ref="A51:A54"/>
    <mergeCell ref="A55:A58"/>
    <mergeCell ref="A14:A17"/>
    <mergeCell ref="A134:D134"/>
    <mergeCell ref="A135:D135"/>
    <mergeCell ref="M136:N136"/>
    <mergeCell ref="P136:R136"/>
    <mergeCell ref="A137:S137"/>
    <mergeCell ref="A98:A101"/>
    <mergeCell ref="A102:A105"/>
    <mergeCell ref="A106:A109"/>
    <mergeCell ref="A110:A113"/>
    <mergeCell ref="N118:N121"/>
    <mergeCell ref="B1:S1"/>
    <mergeCell ref="A2:S2"/>
    <mergeCell ref="M3:N3"/>
    <mergeCell ref="Q3:S3"/>
    <mergeCell ref="A5:S5"/>
    <mergeCell ref="A76:D76"/>
    <mergeCell ref="A3:A4"/>
    <mergeCell ref="A6:A9"/>
    <mergeCell ref="A10:A13"/>
  </mergeCells>
  <printOptions/>
  <pageMargins left="0.75" right="0.75" top="1" bottom="1"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S78"/>
  <sheetViews>
    <sheetView zoomScaleSheetLayoutView="100" workbookViewId="0" topLeftCell="A1">
      <selection activeCell="G12" sqref="G12:G15"/>
    </sheetView>
  </sheetViews>
  <sheetFormatPr defaultColWidth="9.00390625" defaultRowHeight="13.5"/>
  <cols>
    <col min="1" max="1" width="3.25390625" style="17" customWidth="1"/>
    <col min="2" max="2" width="10.625" style="18" customWidth="1"/>
    <col min="3" max="3" width="11.25390625" style="18" customWidth="1"/>
    <col min="4" max="4" width="25.125" style="17" customWidth="1"/>
    <col min="5" max="5" width="12.50390625" style="17" customWidth="1"/>
    <col min="6" max="6" width="6.625" style="18" customWidth="1"/>
    <col min="7" max="7" width="17.875" style="17" customWidth="1"/>
    <col min="8" max="8" width="13.25390625" style="17" customWidth="1"/>
    <col min="9" max="9" width="13.75390625" style="17" customWidth="1"/>
    <col min="10" max="10" width="16.375" style="17" customWidth="1"/>
    <col min="11" max="11" width="11.875" style="17" customWidth="1"/>
    <col min="12" max="12" width="5.00390625" style="17" customWidth="1"/>
    <col min="13" max="13" width="6.25390625" style="17" customWidth="1"/>
    <col min="14" max="14" width="11.625" style="17" customWidth="1"/>
    <col min="15" max="15" width="5.50390625" style="17" customWidth="1"/>
    <col min="16" max="16" width="4.75390625" style="17" customWidth="1"/>
    <col min="17" max="17" width="5.125" style="18" customWidth="1"/>
    <col min="18" max="18" width="3.50390625" style="17" customWidth="1"/>
    <col min="19" max="19" width="5.125" style="18" customWidth="1"/>
    <col min="20" max="20" width="9.00390625" style="17" hidden="1" customWidth="1"/>
    <col min="21" max="16384" width="9.00390625" style="17" customWidth="1"/>
  </cols>
  <sheetData>
    <row r="1" spans="1:19" ht="25.5">
      <c r="A1" s="93"/>
      <c r="B1" s="194" t="s">
        <v>3328</v>
      </c>
      <c r="C1" s="194"/>
      <c r="D1" s="194"/>
      <c r="E1" s="194"/>
      <c r="F1" s="194"/>
      <c r="G1" s="194"/>
      <c r="H1" s="194"/>
      <c r="I1" s="194"/>
      <c r="J1" s="194"/>
      <c r="K1" s="194"/>
      <c r="L1" s="194"/>
      <c r="M1" s="194"/>
      <c r="N1" s="194"/>
      <c r="O1" s="194"/>
      <c r="P1" s="194"/>
      <c r="Q1" s="194"/>
      <c r="R1" s="194"/>
      <c r="S1" s="194"/>
    </row>
    <row r="2" spans="1:19" ht="27" customHeight="1">
      <c r="A2" s="353" t="s">
        <v>1</v>
      </c>
      <c r="B2" s="164" t="s">
        <v>2</v>
      </c>
      <c r="C2" s="164" t="s">
        <v>3</v>
      </c>
      <c r="D2" s="353"/>
      <c r="E2" s="353" t="s">
        <v>4</v>
      </c>
      <c r="F2" s="164" t="s">
        <v>5</v>
      </c>
      <c r="G2" s="353" t="s">
        <v>6</v>
      </c>
      <c r="H2" s="353" t="s">
        <v>7</v>
      </c>
      <c r="I2" s="19" t="s">
        <v>1925</v>
      </c>
      <c r="J2" s="19" t="s">
        <v>9</v>
      </c>
      <c r="K2" s="353" t="s">
        <v>10</v>
      </c>
      <c r="L2" s="353" t="s">
        <v>11</v>
      </c>
      <c r="M2" s="353" t="s">
        <v>12</v>
      </c>
      <c r="N2" s="353"/>
      <c r="O2" s="353" t="s">
        <v>13</v>
      </c>
      <c r="P2" s="353" t="s">
        <v>14</v>
      </c>
      <c r="Q2" s="353" t="s">
        <v>15</v>
      </c>
      <c r="R2" s="353"/>
      <c r="S2" s="353"/>
    </row>
    <row r="3" spans="1:19" ht="24">
      <c r="A3" s="353"/>
      <c r="B3" s="164"/>
      <c r="C3" s="164"/>
      <c r="D3" s="353"/>
      <c r="E3" s="353"/>
      <c r="F3" s="164"/>
      <c r="G3" s="353"/>
      <c r="H3" s="353"/>
      <c r="I3" s="97" t="s">
        <v>1926</v>
      </c>
      <c r="J3" s="19" t="s">
        <v>16</v>
      </c>
      <c r="K3" s="353"/>
      <c r="L3" s="353"/>
      <c r="M3" s="19" t="s">
        <v>17</v>
      </c>
      <c r="N3" s="19" t="s">
        <v>18</v>
      </c>
      <c r="O3" s="353"/>
      <c r="P3" s="353"/>
      <c r="Q3" s="20" t="s">
        <v>19</v>
      </c>
      <c r="R3" s="19" t="s">
        <v>20</v>
      </c>
      <c r="S3" s="20" t="s">
        <v>21</v>
      </c>
    </row>
    <row r="4" spans="1:19" s="1" customFormat="1" ht="32.25" customHeight="1">
      <c r="A4" s="201">
        <v>1</v>
      </c>
      <c r="B4" s="201" t="s">
        <v>2765</v>
      </c>
      <c r="C4" s="12" t="s">
        <v>22</v>
      </c>
      <c r="D4" s="24" t="s">
        <v>2734</v>
      </c>
      <c r="E4" s="403">
        <v>1267</v>
      </c>
      <c r="F4" s="201" t="s">
        <v>3329</v>
      </c>
      <c r="G4" s="366" t="s">
        <v>3330</v>
      </c>
      <c r="H4" s="24" t="s">
        <v>2586</v>
      </c>
      <c r="I4" s="417">
        <v>8472354.73</v>
      </c>
      <c r="J4" s="208">
        <v>8139307</v>
      </c>
      <c r="K4" s="24" t="s">
        <v>3278</v>
      </c>
      <c r="L4" s="201" t="s">
        <v>28</v>
      </c>
      <c r="M4" s="228" t="s">
        <v>2468</v>
      </c>
      <c r="N4" s="201">
        <v>653.87</v>
      </c>
      <c r="O4" s="431"/>
      <c r="P4" s="201">
        <v>297</v>
      </c>
      <c r="Q4" s="201" t="s">
        <v>30</v>
      </c>
      <c r="R4" s="201"/>
      <c r="S4" s="202" t="s">
        <v>3331</v>
      </c>
    </row>
    <row r="5" spans="1:19" s="1" customFormat="1" ht="40.5" customHeight="1">
      <c r="A5" s="201"/>
      <c r="B5" s="201"/>
      <c r="C5" s="12" t="s">
        <v>33</v>
      </c>
      <c r="D5" s="24" t="s">
        <v>2768</v>
      </c>
      <c r="E5" s="201"/>
      <c r="F5" s="201"/>
      <c r="G5" s="366"/>
      <c r="H5" s="24" t="s">
        <v>3332</v>
      </c>
      <c r="I5" s="417"/>
      <c r="J5" s="209"/>
      <c r="K5" s="24" t="s">
        <v>3333</v>
      </c>
      <c r="L5" s="201"/>
      <c r="M5" s="229"/>
      <c r="N5" s="201"/>
      <c r="O5" s="431"/>
      <c r="P5" s="201"/>
      <c r="Q5" s="201"/>
      <c r="R5" s="201"/>
      <c r="S5" s="202"/>
    </row>
    <row r="6" spans="1:19" s="1" customFormat="1" ht="31.5" customHeight="1">
      <c r="A6" s="201"/>
      <c r="B6" s="201"/>
      <c r="C6" s="12" t="s">
        <v>39</v>
      </c>
      <c r="D6" s="24" t="s">
        <v>40</v>
      </c>
      <c r="E6" s="201"/>
      <c r="F6" s="201"/>
      <c r="G6" s="366"/>
      <c r="H6" s="228" t="s">
        <v>3334</v>
      </c>
      <c r="I6" s="210" t="s">
        <v>3335</v>
      </c>
      <c r="J6" s="208">
        <v>3439400</v>
      </c>
      <c r="K6" s="24" t="s">
        <v>3336</v>
      </c>
      <c r="L6" s="201"/>
      <c r="M6" s="229"/>
      <c r="N6" s="201">
        <v>217.31</v>
      </c>
      <c r="O6" s="431"/>
      <c r="P6" s="201"/>
      <c r="Q6" s="201"/>
      <c r="R6" s="201"/>
      <c r="S6" s="202"/>
    </row>
    <row r="7" spans="1:19" s="1" customFormat="1" ht="33.75" customHeight="1">
      <c r="A7" s="201"/>
      <c r="B7" s="201"/>
      <c r="C7" s="12" t="s">
        <v>41</v>
      </c>
      <c r="D7" s="24" t="s">
        <v>42</v>
      </c>
      <c r="E7" s="220"/>
      <c r="F7" s="220"/>
      <c r="G7" s="410"/>
      <c r="H7" s="229"/>
      <c r="I7" s="209"/>
      <c r="J7" s="210"/>
      <c r="K7" s="23" t="s">
        <v>3326</v>
      </c>
      <c r="L7" s="220"/>
      <c r="M7" s="230"/>
      <c r="N7" s="220"/>
      <c r="O7" s="228"/>
      <c r="P7" s="220"/>
      <c r="Q7" s="220"/>
      <c r="R7" s="220"/>
      <c r="S7" s="224"/>
    </row>
    <row r="8" spans="1:19" s="1" customFormat="1" ht="31.5" customHeight="1">
      <c r="A8" s="201">
        <v>2</v>
      </c>
      <c r="B8" s="220" t="s">
        <v>3337</v>
      </c>
      <c r="C8" s="12" t="s">
        <v>22</v>
      </c>
      <c r="D8" s="22" t="s">
        <v>2734</v>
      </c>
      <c r="E8" s="201">
        <v>577.96</v>
      </c>
      <c r="F8" s="201" t="s">
        <v>3338</v>
      </c>
      <c r="G8" s="366" t="s">
        <v>3339</v>
      </c>
      <c r="H8" s="24" t="s">
        <v>3340</v>
      </c>
      <c r="I8" s="208">
        <v>5062186.34</v>
      </c>
      <c r="J8" s="207">
        <v>4849415.17</v>
      </c>
      <c r="K8" s="24" t="s">
        <v>3341</v>
      </c>
      <c r="L8" s="201" t="s">
        <v>28</v>
      </c>
      <c r="M8" s="228" t="s">
        <v>2468</v>
      </c>
      <c r="N8" s="201">
        <v>490.117745</v>
      </c>
      <c r="O8" s="228"/>
      <c r="P8" s="220">
        <v>45</v>
      </c>
      <c r="Q8" s="201" t="s">
        <v>30</v>
      </c>
      <c r="R8" s="220" t="s">
        <v>31</v>
      </c>
      <c r="S8" s="220" t="s">
        <v>3028</v>
      </c>
    </row>
    <row r="9" spans="1:19" s="1" customFormat="1" ht="37.5" customHeight="1">
      <c r="A9" s="201"/>
      <c r="B9" s="183"/>
      <c r="C9" s="12" t="s">
        <v>33</v>
      </c>
      <c r="D9" s="22" t="s">
        <v>2913</v>
      </c>
      <c r="E9" s="201"/>
      <c r="F9" s="201"/>
      <c r="G9" s="366"/>
      <c r="H9" s="24" t="s">
        <v>3342</v>
      </c>
      <c r="I9" s="210"/>
      <c r="J9" s="207"/>
      <c r="K9" s="24" t="s">
        <v>3343</v>
      </c>
      <c r="L9" s="201"/>
      <c r="M9" s="229"/>
      <c r="N9" s="201"/>
      <c r="O9" s="229"/>
      <c r="P9" s="183"/>
      <c r="Q9" s="201"/>
      <c r="R9" s="183"/>
      <c r="S9" s="183"/>
    </row>
    <row r="10" spans="1:19" s="1" customFormat="1" ht="40.5" customHeight="1">
      <c r="A10" s="201"/>
      <c r="B10" s="183"/>
      <c r="C10" s="12" t="s">
        <v>39</v>
      </c>
      <c r="D10" s="22" t="s">
        <v>2879</v>
      </c>
      <c r="E10" s="201"/>
      <c r="F10" s="201"/>
      <c r="G10" s="366"/>
      <c r="H10" s="202" t="s">
        <v>3344</v>
      </c>
      <c r="I10" s="207" t="s">
        <v>3345</v>
      </c>
      <c r="J10" s="207"/>
      <c r="K10" s="24" t="s">
        <v>3346</v>
      </c>
      <c r="L10" s="201"/>
      <c r="M10" s="229"/>
      <c r="N10" s="201"/>
      <c r="O10" s="229"/>
      <c r="P10" s="183"/>
      <c r="Q10" s="201"/>
      <c r="R10" s="183"/>
      <c r="S10" s="183"/>
    </row>
    <row r="11" spans="1:19" s="1" customFormat="1" ht="41.25" customHeight="1">
      <c r="A11" s="201"/>
      <c r="B11" s="184"/>
      <c r="C11" s="12" t="s">
        <v>41</v>
      </c>
      <c r="D11" s="24" t="s">
        <v>42</v>
      </c>
      <c r="E11" s="201"/>
      <c r="F11" s="201"/>
      <c r="G11" s="366"/>
      <c r="H11" s="202"/>
      <c r="I11" s="207"/>
      <c r="J11" s="207"/>
      <c r="K11" s="24" t="s">
        <v>3347</v>
      </c>
      <c r="L11" s="201"/>
      <c r="M11" s="230"/>
      <c r="N11" s="201"/>
      <c r="O11" s="230"/>
      <c r="P11" s="184"/>
      <c r="Q11" s="220"/>
      <c r="R11" s="184"/>
      <c r="S11" s="184"/>
    </row>
    <row r="12" spans="1:19" s="1" customFormat="1" ht="35.25" customHeight="1">
      <c r="A12" s="201">
        <v>3</v>
      </c>
      <c r="B12" s="220" t="s">
        <v>3348</v>
      </c>
      <c r="C12" s="12" t="s">
        <v>22</v>
      </c>
      <c r="D12" s="22" t="s">
        <v>2734</v>
      </c>
      <c r="E12" s="183">
        <v>272.2</v>
      </c>
      <c r="F12" s="183" t="s">
        <v>3349</v>
      </c>
      <c r="G12" s="369" t="s">
        <v>3350</v>
      </c>
      <c r="H12" s="24" t="s">
        <v>3299</v>
      </c>
      <c r="I12" s="207">
        <v>2084330.12</v>
      </c>
      <c r="J12" s="210">
        <v>1986366.6</v>
      </c>
      <c r="K12" s="24" t="s">
        <v>3300</v>
      </c>
      <c r="L12" s="201" t="s">
        <v>28</v>
      </c>
      <c r="M12" s="228" t="s">
        <v>2468</v>
      </c>
      <c r="N12" s="201">
        <v>220.513538</v>
      </c>
      <c r="O12" s="269"/>
      <c r="P12" s="220">
        <v>120</v>
      </c>
      <c r="Q12" s="201" t="s">
        <v>30</v>
      </c>
      <c r="R12" s="220" t="s">
        <v>31</v>
      </c>
      <c r="S12" s="220" t="s">
        <v>3351</v>
      </c>
    </row>
    <row r="13" spans="1:19" s="1" customFormat="1" ht="37.5" customHeight="1">
      <c r="A13" s="201"/>
      <c r="B13" s="183"/>
      <c r="C13" s="12" t="s">
        <v>33</v>
      </c>
      <c r="D13" s="22" t="s">
        <v>2589</v>
      </c>
      <c r="E13" s="183"/>
      <c r="F13" s="183"/>
      <c r="G13" s="369"/>
      <c r="H13" s="202" t="s">
        <v>3352</v>
      </c>
      <c r="I13" s="207"/>
      <c r="J13" s="210"/>
      <c r="K13" s="24" t="s">
        <v>3303</v>
      </c>
      <c r="L13" s="201"/>
      <c r="M13" s="229"/>
      <c r="N13" s="201"/>
      <c r="O13" s="269"/>
      <c r="P13" s="183"/>
      <c r="Q13" s="201"/>
      <c r="R13" s="183"/>
      <c r="S13" s="183"/>
    </row>
    <row r="14" spans="1:19" s="1" customFormat="1" ht="36.75" customHeight="1">
      <c r="A14" s="201"/>
      <c r="B14" s="183"/>
      <c r="C14" s="12" t="s">
        <v>39</v>
      </c>
      <c r="D14" s="24" t="s">
        <v>40</v>
      </c>
      <c r="E14" s="183"/>
      <c r="F14" s="183"/>
      <c r="G14" s="369"/>
      <c r="H14" s="202"/>
      <c r="I14" s="210" t="s">
        <v>3353</v>
      </c>
      <c r="J14" s="210"/>
      <c r="K14" s="24" t="s">
        <v>3354</v>
      </c>
      <c r="L14" s="201"/>
      <c r="M14" s="229"/>
      <c r="N14" s="201"/>
      <c r="O14" s="269"/>
      <c r="P14" s="183"/>
      <c r="Q14" s="201"/>
      <c r="R14" s="183"/>
      <c r="S14" s="183"/>
    </row>
    <row r="15" spans="1:19" s="1" customFormat="1" ht="36.75" customHeight="1">
      <c r="A15" s="201"/>
      <c r="B15" s="184"/>
      <c r="C15" s="12" t="s">
        <v>41</v>
      </c>
      <c r="D15" s="24" t="s">
        <v>42</v>
      </c>
      <c r="E15" s="184"/>
      <c r="F15" s="184"/>
      <c r="G15" s="268"/>
      <c r="H15" s="202"/>
      <c r="I15" s="209"/>
      <c r="J15" s="209"/>
      <c r="K15" s="24" t="s">
        <v>3355</v>
      </c>
      <c r="L15" s="201"/>
      <c r="M15" s="230"/>
      <c r="N15" s="201"/>
      <c r="O15" s="269"/>
      <c r="P15" s="184"/>
      <c r="Q15" s="220"/>
      <c r="R15" s="184"/>
      <c r="S15" s="184"/>
    </row>
    <row r="16" spans="1:19" s="1" customFormat="1" ht="39.75" customHeight="1">
      <c r="A16" s="397">
        <v>4</v>
      </c>
      <c r="B16" s="397" t="s">
        <v>2990</v>
      </c>
      <c r="C16" s="34" t="s">
        <v>22</v>
      </c>
      <c r="D16" s="33" t="s">
        <v>2847</v>
      </c>
      <c r="E16" s="404">
        <v>279.97</v>
      </c>
      <c r="F16" s="404" t="s">
        <v>3356</v>
      </c>
      <c r="G16" s="411" t="s">
        <v>3357</v>
      </c>
      <c r="H16" s="94" t="s">
        <v>3358</v>
      </c>
      <c r="I16" s="208">
        <v>1872019.48</v>
      </c>
      <c r="J16" s="420">
        <v>1803466.68</v>
      </c>
      <c r="K16" s="95" t="s">
        <v>3359</v>
      </c>
      <c r="L16" s="397" t="s">
        <v>28</v>
      </c>
      <c r="M16" s="412" t="s">
        <v>29</v>
      </c>
      <c r="N16" s="426">
        <v>216.231048</v>
      </c>
      <c r="O16" s="412"/>
      <c r="P16" s="400">
        <v>45</v>
      </c>
      <c r="Q16" s="220" t="s">
        <v>30</v>
      </c>
      <c r="R16" s="434"/>
      <c r="S16" s="397" t="s">
        <v>3360</v>
      </c>
    </row>
    <row r="17" spans="1:19" s="1" customFormat="1" ht="44.25" customHeight="1">
      <c r="A17" s="397"/>
      <c r="B17" s="397"/>
      <c r="C17" s="54" t="s">
        <v>33</v>
      </c>
      <c r="D17" s="33" t="s">
        <v>2992</v>
      </c>
      <c r="E17" s="397"/>
      <c r="F17" s="397"/>
      <c r="G17" s="412"/>
      <c r="H17" s="414" t="s">
        <v>3361</v>
      </c>
      <c r="I17" s="209"/>
      <c r="J17" s="421"/>
      <c r="K17" s="98" t="s">
        <v>3362</v>
      </c>
      <c r="L17" s="397"/>
      <c r="M17" s="412"/>
      <c r="N17" s="426"/>
      <c r="O17" s="412"/>
      <c r="P17" s="400"/>
      <c r="Q17" s="183"/>
      <c r="R17" s="434"/>
      <c r="S17" s="397"/>
    </row>
    <row r="18" spans="1:19" s="1" customFormat="1" ht="38.25" customHeight="1">
      <c r="A18" s="397"/>
      <c r="B18" s="397"/>
      <c r="C18" s="54" t="s">
        <v>39</v>
      </c>
      <c r="D18" s="33" t="s">
        <v>714</v>
      </c>
      <c r="E18" s="397"/>
      <c r="F18" s="397"/>
      <c r="G18" s="412"/>
      <c r="H18" s="415"/>
      <c r="I18" s="418" t="s">
        <v>3363</v>
      </c>
      <c r="J18" s="418"/>
      <c r="K18" s="98" t="s">
        <v>3364</v>
      </c>
      <c r="L18" s="397"/>
      <c r="M18" s="412"/>
      <c r="N18" s="426"/>
      <c r="O18" s="412"/>
      <c r="P18" s="400"/>
      <c r="Q18" s="183"/>
      <c r="R18" s="434"/>
      <c r="S18" s="397"/>
    </row>
    <row r="19" spans="1:19" s="1" customFormat="1" ht="35.25" customHeight="1">
      <c r="A19" s="398"/>
      <c r="B19" s="398"/>
      <c r="C19" s="54" t="s">
        <v>41</v>
      </c>
      <c r="D19" s="33" t="s">
        <v>3365</v>
      </c>
      <c r="E19" s="398"/>
      <c r="F19" s="398"/>
      <c r="G19" s="413"/>
      <c r="H19" s="416"/>
      <c r="I19" s="419"/>
      <c r="J19" s="419"/>
      <c r="K19" s="99" t="s">
        <v>3366</v>
      </c>
      <c r="L19" s="398"/>
      <c r="M19" s="413"/>
      <c r="N19" s="427"/>
      <c r="O19" s="432"/>
      <c r="P19" s="433"/>
      <c r="Q19" s="184"/>
      <c r="R19" s="435"/>
      <c r="S19" s="398"/>
    </row>
    <row r="20" spans="1:19" s="92" customFormat="1" ht="33" customHeight="1">
      <c r="A20" s="201">
        <v>5</v>
      </c>
      <c r="B20" s="201" t="s">
        <v>3367</v>
      </c>
      <c r="C20" s="12" t="s">
        <v>22</v>
      </c>
      <c r="D20" s="24" t="s">
        <v>2734</v>
      </c>
      <c r="E20" s="220">
        <f>5800+981.94</f>
        <v>6781.9400000000005</v>
      </c>
      <c r="F20" s="201" t="s">
        <v>3368</v>
      </c>
      <c r="G20" s="269" t="s">
        <v>3369</v>
      </c>
      <c r="H20" s="24" t="s">
        <v>3370</v>
      </c>
      <c r="I20" s="207">
        <v>42076437</v>
      </c>
      <c r="J20" s="207">
        <v>40704453.85</v>
      </c>
      <c r="K20" s="24" t="s">
        <v>3371</v>
      </c>
      <c r="L20" s="201" t="s">
        <v>28</v>
      </c>
      <c r="M20" s="232" t="s">
        <v>2468</v>
      </c>
      <c r="N20" s="425">
        <v>4551.766874</v>
      </c>
      <c r="O20" s="263"/>
      <c r="P20" s="201">
        <v>360</v>
      </c>
      <c r="Q20" s="201" t="s">
        <v>30</v>
      </c>
      <c r="R20" s="201" t="s">
        <v>31</v>
      </c>
      <c r="S20" s="425" t="s">
        <v>3372</v>
      </c>
    </row>
    <row r="21" spans="1:19" s="92" customFormat="1" ht="33" customHeight="1">
      <c r="A21" s="201"/>
      <c r="B21" s="201"/>
      <c r="C21" s="12" t="s">
        <v>33</v>
      </c>
      <c r="D21" s="24" t="s">
        <v>3373</v>
      </c>
      <c r="E21" s="183"/>
      <c r="F21" s="201"/>
      <c r="G21" s="269"/>
      <c r="H21" s="202" t="s">
        <v>3374</v>
      </c>
      <c r="I21" s="207"/>
      <c r="J21" s="207"/>
      <c r="K21" s="24" t="s">
        <v>3375</v>
      </c>
      <c r="L21" s="201"/>
      <c r="M21" s="233"/>
      <c r="N21" s="183"/>
      <c r="O21" s="264"/>
      <c r="P21" s="201"/>
      <c r="Q21" s="201"/>
      <c r="R21" s="201"/>
      <c r="S21" s="183"/>
    </row>
    <row r="22" spans="1:19" s="92" customFormat="1" ht="33" customHeight="1">
      <c r="A22" s="201"/>
      <c r="B22" s="201"/>
      <c r="C22" s="12" t="s">
        <v>39</v>
      </c>
      <c r="D22" s="24" t="s">
        <v>1291</v>
      </c>
      <c r="E22" s="183"/>
      <c r="F22" s="201"/>
      <c r="G22" s="269"/>
      <c r="H22" s="202"/>
      <c r="I22" s="210" t="s">
        <v>3376</v>
      </c>
      <c r="J22" s="210">
        <v>9819400</v>
      </c>
      <c r="K22" s="24" t="s">
        <v>3377</v>
      </c>
      <c r="L22" s="201"/>
      <c r="M22" s="233"/>
      <c r="N22" s="183"/>
      <c r="O22" s="264"/>
      <c r="P22" s="201"/>
      <c r="Q22" s="201"/>
      <c r="R22" s="201"/>
      <c r="S22" s="183"/>
    </row>
    <row r="23" spans="1:19" s="92" customFormat="1" ht="33" customHeight="1">
      <c r="A23" s="201"/>
      <c r="B23" s="201"/>
      <c r="C23" s="12" t="s">
        <v>41</v>
      </c>
      <c r="D23" s="24" t="s">
        <v>42</v>
      </c>
      <c r="E23" s="184"/>
      <c r="F23" s="201"/>
      <c r="G23" s="269"/>
      <c r="H23" s="202"/>
      <c r="I23" s="209"/>
      <c r="J23" s="209"/>
      <c r="K23" s="24" t="s">
        <v>3378</v>
      </c>
      <c r="L23" s="201"/>
      <c r="M23" s="234"/>
      <c r="N23" s="184"/>
      <c r="O23" s="265"/>
      <c r="P23" s="201"/>
      <c r="Q23" s="220"/>
      <c r="R23" s="201"/>
      <c r="S23" s="184"/>
    </row>
    <row r="24" spans="1:19" s="92" customFormat="1" ht="39" customHeight="1">
      <c r="A24" s="201">
        <v>6</v>
      </c>
      <c r="B24" s="201" t="s">
        <v>2899</v>
      </c>
      <c r="C24" s="12" t="s">
        <v>22</v>
      </c>
      <c r="D24" s="24" t="s">
        <v>2734</v>
      </c>
      <c r="E24" s="201">
        <v>374.4</v>
      </c>
      <c r="F24" s="201" t="s">
        <v>3379</v>
      </c>
      <c r="G24" s="366" t="s">
        <v>3380</v>
      </c>
      <c r="H24" s="24" t="s">
        <v>3381</v>
      </c>
      <c r="I24" s="207">
        <v>1854382.85</v>
      </c>
      <c r="J24" s="207">
        <v>1790340.66</v>
      </c>
      <c r="K24" s="24" t="s">
        <v>3382</v>
      </c>
      <c r="L24" s="201" t="s">
        <v>28</v>
      </c>
      <c r="M24" s="232" t="s">
        <v>2468</v>
      </c>
      <c r="N24" s="201">
        <v>237.713829</v>
      </c>
      <c r="O24" s="269"/>
      <c r="P24" s="201">
        <v>122</v>
      </c>
      <c r="Q24" s="201" t="s">
        <v>30</v>
      </c>
      <c r="R24" s="201" t="s">
        <v>31</v>
      </c>
      <c r="S24" s="436" t="s">
        <v>3383</v>
      </c>
    </row>
    <row r="25" spans="1:19" s="92" customFormat="1" ht="43.5" customHeight="1">
      <c r="A25" s="201"/>
      <c r="B25" s="201"/>
      <c r="C25" s="12" t="s">
        <v>33</v>
      </c>
      <c r="D25" s="24" t="s">
        <v>2901</v>
      </c>
      <c r="E25" s="201"/>
      <c r="F25" s="201"/>
      <c r="G25" s="366"/>
      <c r="H25" s="202" t="s">
        <v>3384</v>
      </c>
      <c r="I25" s="207"/>
      <c r="J25" s="207"/>
      <c r="K25" s="24" t="s">
        <v>3385</v>
      </c>
      <c r="L25" s="201"/>
      <c r="M25" s="233"/>
      <c r="N25" s="201"/>
      <c r="O25" s="269"/>
      <c r="P25" s="201"/>
      <c r="Q25" s="201"/>
      <c r="R25" s="201"/>
      <c r="S25" s="436"/>
    </row>
    <row r="26" spans="1:19" s="92" customFormat="1" ht="42" customHeight="1">
      <c r="A26" s="201"/>
      <c r="B26" s="201"/>
      <c r="C26" s="12" t="s">
        <v>39</v>
      </c>
      <c r="D26" s="24" t="s">
        <v>40</v>
      </c>
      <c r="E26" s="201"/>
      <c r="F26" s="201"/>
      <c r="G26" s="366"/>
      <c r="H26" s="202"/>
      <c r="I26" s="210" t="s">
        <v>3386</v>
      </c>
      <c r="J26" s="207"/>
      <c r="K26" s="24" t="s">
        <v>3387</v>
      </c>
      <c r="L26" s="201"/>
      <c r="M26" s="233"/>
      <c r="N26" s="201"/>
      <c r="O26" s="269"/>
      <c r="P26" s="201"/>
      <c r="Q26" s="201"/>
      <c r="R26" s="201"/>
      <c r="S26" s="436"/>
    </row>
    <row r="27" spans="1:19" s="92" customFormat="1" ht="33" customHeight="1">
      <c r="A27" s="201"/>
      <c r="B27" s="201"/>
      <c r="C27" s="12" t="s">
        <v>41</v>
      </c>
      <c r="D27" s="24" t="s">
        <v>42</v>
      </c>
      <c r="E27" s="201"/>
      <c r="F27" s="201"/>
      <c r="G27" s="366"/>
      <c r="H27" s="202"/>
      <c r="I27" s="209"/>
      <c r="J27" s="207"/>
      <c r="K27" s="24" t="s">
        <v>3388</v>
      </c>
      <c r="L27" s="201"/>
      <c r="M27" s="234"/>
      <c r="N27" s="201"/>
      <c r="O27" s="269"/>
      <c r="P27" s="201"/>
      <c r="Q27" s="220"/>
      <c r="R27" s="201"/>
      <c r="S27" s="436"/>
    </row>
    <row r="28" spans="1:19" s="92" customFormat="1" ht="33" customHeight="1">
      <c r="A28" s="201">
        <v>7</v>
      </c>
      <c r="B28" s="220" t="s">
        <v>2911</v>
      </c>
      <c r="C28" s="12" t="s">
        <v>22</v>
      </c>
      <c r="D28" s="24" t="s">
        <v>2734</v>
      </c>
      <c r="E28" s="220">
        <v>312</v>
      </c>
      <c r="F28" s="220" t="s">
        <v>3389</v>
      </c>
      <c r="G28" s="410" t="s">
        <v>3390</v>
      </c>
      <c r="H28" s="24" t="s">
        <v>3381</v>
      </c>
      <c r="I28" s="207">
        <v>2591994.02</v>
      </c>
      <c r="J28" s="208">
        <v>2480730.98</v>
      </c>
      <c r="K28" s="24" t="s">
        <v>3382</v>
      </c>
      <c r="L28" s="201" t="s">
        <v>28</v>
      </c>
      <c r="M28" s="232" t="s">
        <v>2468</v>
      </c>
      <c r="N28" s="201">
        <v>189.499218</v>
      </c>
      <c r="O28" s="366"/>
      <c r="P28" s="220">
        <v>120</v>
      </c>
      <c r="Q28" s="201" t="s">
        <v>30</v>
      </c>
      <c r="R28" s="201" t="s">
        <v>31</v>
      </c>
      <c r="S28" s="220" t="s">
        <v>3391</v>
      </c>
    </row>
    <row r="29" spans="1:19" s="92" customFormat="1" ht="33" customHeight="1">
      <c r="A29" s="201"/>
      <c r="B29" s="183"/>
      <c r="C29" s="12" t="s">
        <v>33</v>
      </c>
      <c r="D29" s="24" t="s">
        <v>2913</v>
      </c>
      <c r="E29" s="183"/>
      <c r="F29" s="183"/>
      <c r="G29" s="369"/>
      <c r="H29" s="202" t="s">
        <v>3392</v>
      </c>
      <c r="I29" s="207"/>
      <c r="J29" s="210"/>
      <c r="K29" s="24" t="s">
        <v>3393</v>
      </c>
      <c r="L29" s="201"/>
      <c r="M29" s="233"/>
      <c r="N29" s="201"/>
      <c r="O29" s="366"/>
      <c r="P29" s="183"/>
      <c r="Q29" s="201"/>
      <c r="R29" s="201"/>
      <c r="S29" s="183"/>
    </row>
    <row r="30" spans="1:19" s="92" customFormat="1" ht="33" customHeight="1">
      <c r="A30" s="201"/>
      <c r="B30" s="183"/>
      <c r="C30" s="12" t="s">
        <v>39</v>
      </c>
      <c r="D30" s="24" t="s">
        <v>40</v>
      </c>
      <c r="E30" s="183"/>
      <c r="F30" s="183"/>
      <c r="G30" s="369"/>
      <c r="H30" s="202"/>
      <c r="I30" s="210" t="s">
        <v>3394</v>
      </c>
      <c r="J30" s="210"/>
      <c r="K30" s="24" t="s">
        <v>3395</v>
      </c>
      <c r="L30" s="201"/>
      <c r="M30" s="233"/>
      <c r="N30" s="201"/>
      <c r="O30" s="366"/>
      <c r="P30" s="183"/>
      <c r="Q30" s="201"/>
      <c r="R30" s="201"/>
      <c r="S30" s="183"/>
    </row>
    <row r="31" spans="1:19" s="92" customFormat="1" ht="33" customHeight="1">
      <c r="A31" s="201"/>
      <c r="B31" s="184"/>
      <c r="C31" s="12" t="s">
        <v>41</v>
      </c>
      <c r="D31" s="24" t="s">
        <v>42</v>
      </c>
      <c r="E31" s="184"/>
      <c r="F31" s="184"/>
      <c r="G31" s="268"/>
      <c r="H31" s="202"/>
      <c r="I31" s="209"/>
      <c r="J31" s="209"/>
      <c r="K31" s="24" t="s">
        <v>3396</v>
      </c>
      <c r="L31" s="201"/>
      <c r="M31" s="234"/>
      <c r="N31" s="201"/>
      <c r="O31" s="366"/>
      <c r="P31" s="184"/>
      <c r="Q31" s="220"/>
      <c r="R31" s="201"/>
      <c r="S31" s="184"/>
    </row>
    <row r="32" spans="1:19" s="1" customFormat="1" ht="48" customHeight="1">
      <c r="A32" s="201">
        <v>8</v>
      </c>
      <c r="B32" s="220" t="s">
        <v>4447</v>
      </c>
      <c r="C32" s="12" t="s">
        <v>22</v>
      </c>
      <c r="D32" s="22" t="s">
        <v>2734</v>
      </c>
      <c r="E32" s="183">
        <f>943+93.31</f>
        <v>1036.31</v>
      </c>
      <c r="F32" s="405" t="s">
        <v>3397</v>
      </c>
      <c r="G32" s="369" t="s">
        <v>3398</v>
      </c>
      <c r="H32" s="24" t="s">
        <v>3299</v>
      </c>
      <c r="I32" s="208">
        <v>8000200.7</v>
      </c>
      <c r="J32" s="207">
        <v>7624191.27</v>
      </c>
      <c r="K32" s="24" t="s">
        <v>3300</v>
      </c>
      <c r="L32" s="201" t="s">
        <v>28</v>
      </c>
      <c r="M32" s="232" t="s">
        <v>2468</v>
      </c>
      <c r="N32" s="201">
        <v>795.223019</v>
      </c>
      <c r="O32" s="269"/>
      <c r="P32" s="220">
        <v>200</v>
      </c>
      <c r="Q32" s="201" t="s">
        <v>30</v>
      </c>
      <c r="R32" s="220"/>
      <c r="S32" s="220" t="s">
        <v>3399</v>
      </c>
    </row>
    <row r="33" spans="1:19" s="1" customFormat="1" ht="45" customHeight="1">
      <c r="A33" s="201"/>
      <c r="B33" s="183"/>
      <c r="C33" s="12" t="s">
        <v>33</v>
      </c>
      <c r="D33" s="22" t="s">
        <v>3400</v>
      </c>
      <c r="E33" s="183"/>
      <c r="F33" s="405"/>
      <c r="G33" s="369"/>
      <c r="H33" s="202" t="s">
        <v>3401</v>
      </c>
      <c r="I33" s="210"/>
      <c r="J33" s="207"/>
      <c r="K33" s="24" t="s">
        <v>3303</v>
      </c>
      <c r="L33" s="201"/>
      <c r="M33" s="233"/>
      <c r="N33" s="201"/>
      <c r="O33" s="269"/>
      <c r="P33" s="183"/>
      <c r="Q33" s="201"/>
      <c r="R33" s="183"/>
      <c r="S33" s="183"/>
    </row>
    <row r="34" spans="1:19" s="1" customFormat="1" ht="51" customHeight="1">
      <c r="A34" s="201"/>
      <c r="B34" s="183"/>
      <c r="C34" s="12" t="s">
        <v>39</v>
      </c>
      <c r="D34" s="24" t="s">
        <v>40</v>
      </c>
      <c r="E34" s="183"/>
      <c r="F34" s="405"/>
      <c r="G34" s="369"/>
      <c r="H34" s="202"/>
      <c r="I34" s="210" t="s">
        <v>3402</v>
      </c>
      <c r="J34" s="210">
        <v>933100</v>
      </c>
      <c r="K34" s="24" t="s">
        <v>3403</v>
      </c>
      <c r="L34" s="201"/>
      <c r="M34" s="233"/>
      <c r="N34" s="201"/>
      <c r="O34" s="269"/>
      <c r="P34" s="183"/>
      <c r="Q34" s="201"/>
      <c r="R34" s="183"/>
      <c r="S34" s="183"/>
    </row>
    <row r="35" spans="1:19" s="1" customFormat="1" ht="45" customHeight="1">
      <c r="A35" s="201"/>
      <c r="B35" s="184"/>
      <c r="C35" s="12" t="s">
        <v>41</v>
      </c>
      <c r="D35" s="24" t="s">
        <v>42</v>
      </c>
      <c r="E35" s="184"/>
      <c r="F35" s="406"/>
      <c r="G35" s="268"/>
      <c r="H35" s="202"/>
      <c r="I35" s="209"/>
      <c r="J35" s="209"/>
      <c r="K35" s="24" t="s">
        <v>3404</v>
      </c>
      <c r="L35" s="201"/>
      <c r="M35" s="234"/>
      <c r="N35" s="201"/>
      <c r="O35" s="269"/>
      <c r="P35" s="184"/>
      <c r="Q35" s="220"/>
      <c r="R35" s="184"/>
      <c r="S35" s="184"/>
    </row>
    <row r="36" spans="1:19" s="1" customFormat="1" ht="43.5" customHeight="1">
      <c r="A36" s="201">
        <v>9</v>
      </c>
      <c r="B36" s="220" t="s">
        <v>4441</v>
      </c>
      <c r="C36" s="24" t="s">
        <v>22</v>
      </c>
      <c r="D36" s="24" t="s">
        <v>136</v>
      </c>
      <c r="E36" s="220">
        <v>13189</v>
      </c>
      <c r="F36" s="220" t="s">
        <v>137</v>
      </c>
      <c r="G36" s="224" t="s">
        <v>3405</v>
      </c>
      <c r="H36" s="24" t="s">
        <v>3406</v>
      </c>
      <c r="I36" s="208">
        <v>53937000</v>
      </c>
      <c r="J36" s="208">
        <v>51499966.78</v>
      </c>
      <c r="K36" s="24" t="s">
        <v>229</v>
      </c>
      <c r="L36" s="220" t="s">
        <v>28</v>
      </c>
      <c r="M36" s="232" t="s">
        <v>2468</v>
      </c>
      <c r="N36" s="220">
        <v>3089.97</v>
      </c>
      <c r="O36" s="410"/>
      <c r="P36" s="220">
        <v>360</v>
      </c>
      <c r="Q36" s="201" t="s">
        <v>30</v>
      </c>
      <c r="R36" s="220"/>
      <c r="S36" s="220" t="s">
        <v>3407</v>
      </c>
    </row>
    <row r="37" spans="1:19" s="1" customFormat="1" ht="47.25" customHeight="1">
      <c r="A37" s="201"/>
      <c r="B37" s="183"/>
      <c r="C37" s="24" t="s">
        <v>33</v>
      </c>
      <c r="D37" s="24" t="s">
        <v>792</v>
      </c>
      <c r="E37" s="184"/>
      <c r="F37" s="183"/>
      <c r="G37" s="225"/>
      <c r="H37" s="224" t="s">
        <v>3408</v>
      </c>
      <c r="I37" s="210"/>
      <c r="J37" s="209"/>
      <c r="K37" s="24" t="s">
        <v>3409</v>
      </c>
      <c r="L37" s="183"/>
      <c r="M37" s="233"/>
      <c r="N37" s="184"/>
      <c r="O37" s="369"/>
      <c r="P37" s="183"/>
      <c r="Q37" s="201"/>
      <c r="R37" s="183"/>
      <c r="S37" s="183"/>
    </row>
    <row r="38" spans="1:19" s="1" customFormat="1" ht="47.25" customHeight="1">
      <c r="A38" s="201"/>
      <c r="B38" s="183"/>
      <c r="C38" s="24" t="s">
        <v>39</v>
      </c>
      <c r="D38" s="24" t="s">
        <v>40</v>
      </c>
      <c r="E38" s="220">
        <v>319.71</v>
      </c>
      <c r="F38" s="183"/>
      <c r="G38" s="225"/>
      <c r="H38" s="225"/>
      <c r="I38" s="210" t="s">
        <v>3410</v>
      </c>
      <c r="J38" s="42">
        <v>7671556.49</v>
      </c>
      <c r="K38" s="24" t="s">
        <v>3411</v>
      </c>
      <c r="L38" s="183"/>
      <c r="M38" s="233"/>
      <c r="N38" s="220">
        <v>460.27</v>
      </c>
      <c r="O38" s="369"/>
      <c r="P38" s="183"/>
      <c r="Q38" s="201"/>
      <c r="R38" s="183"/>
      <c r="S38" s="183"/>
    </row>
    <row r="39" spans="1:19" s="1" customFormat="1" ht="30.75" customHeight="1">
      <c r="A39" s="201"/>
      <c r="B39" s="184"/>
      <c r="C39" s="24" t="s">
        <v>41</v>
      </c>
      <c r="D39" s="24" t="s">
        <v>42</v>
      </c>
      <c r="E39" s="184"/>
      <c r="F39" s="184"/>
      <c r="G39" s="226"/>
      <c r="H39" s="226"/>
      <c r="I39" s="209"/>
      <c r="J39" s="42">
        <v>3197100</v>
      </c>
      <c r="K39" s="24" t="s">
        <v>3412</v>
      </c>
      <c r="L39" s="184"/>
      <c r="M39" s="234"/>
      <c r="N39" s="184"/>
      <c r="O39" s="268"/>
      <c r="P39" s="184"/>
      <c r="Q39" s="220"/>
      <c r="R39" s="184"/>
      <c r="S39" s="184"/>
    </row>
    <row r="40" spans="1:19" s="1" customFormat="1" ht="37.5" customHeight="1">
      <c r="A40" s="201">
        <v>10</v>
      </c>
      <c r="B40" s="201" t="s">
        <v>3413</v>
      </c>
      <c r="C40" s="12" t="s">
        <v>22</v>
      </c>
      <c r="D40" s="22" t="s">
        <v>2734</v>
      </c>
      <c r="E40" s="183">
        <v>1000</v>
      </c>
      <c r="F40" s="183" t="s">
        <v>3414</v>
      </c>
      <c r="G40" s="369" t="s">
        <v>3415</v>
      </c>
      <c r="H40" s="24" t="s">
        <v>3299</v>
      </c>
      <c r="I40" s="208">
        <v>7558720.88</v>
      </c>
      <c r="J40" s="210">
        <v>7314322.24</v>
      </c>
      <c r="K40" s="24" t="s">
        <v>3300</v>
      </c>
      <c r="L40" s="201" t="s">
        <v>28</v>
      </c>
      <c r="M40" s="232" t="s">
        <v>2468</v>
      </c>
      <c r="N40" s="201">
        <v>722.847475</v>
      </c>
      <c r="O40" s="269"/>
      <c r="P40" s="220">
        <v>240</v>
      </c>
      <c r="Q40" s="201" t="s">
        <v>30</v>
      </c>
      <c r="R40" s="220" t="s">
        <v>31</v>
      </c>
      <c r="S40" s="220" t="s">
        <v>3416</v>
      </c>
    </row>
    <row r="41" spans="1:19" s="1" customFormat="1" ht="38.25" customHeight="1">
      <c r="A41" s="201"/>
      <c r="B41" s="201"/>
      <c r="C41" s="12" t="s">
        <v>33</v>
      </c>
      <c r="D41" s="24" t="s">
        <v>2960</v>
      </c>
      <c r="E41" s="183"/>
      <c r="F41" s="183"/>
      <c r="G41" s="369"/>
      <c r="H41" s="202" t="s">
        <v>3417</v>
      </c>
      <c r="I41" s="210"/>
      <c r="J41" s="210"/>
      <c r="K41" s="24" t="s">
        <v>3303</v>
      </c>
      <c r="L41" s="201"/>
      <c r="M41" s="233"/>
      <c r="N41" s="201"/>
      <c r="O41" s="269"/>
      <c r="P41" s="183"/>
      <c r="Q41" s="201"/>
      <c r="R41" s="183"/>
      <c r="S41" s="183"/>
    </row>
    <row r="42" spans="1:19" s="1" customFormat="1" ht="36.75" customHeight="1">
      <c r="A42" s="201"/>
      <c r="B42" s="201"/>
      <c r="C42" s="12" t="s">
        <v>39</v>
      </c>
      <c r="D42" s="24" t="s">
        <v>40</v>
      </c>
      <c r="E42" s="183"/>
      <c r="F42" s="183"/>
      <c r="G42" s="369"/>
      <c r="H42" s="202"/>
      <c r="I42" s="207" t="s">
        <v>3418</v>
      </c>
      <c r="J42" s="210"/>
      <c r="K42" s="24" t="s">
        <v>3419</v>
      </c>
      <c r="L42" s="201"/>
      <c r="M42" s="233"/>
      <c r="N42" s="201"/>
      <c r="O42" s="269"/>
      <c r="P42" s="183"/>
      <c r="Q42" s="201"/>
      <c r="R42" s="183"/>
      <c r="S42" s="183"/>
    </row>
    <row r="43" spans="1:19" s="1" customFormat="1" ht="33.75" customHeight="1">
      <c r="A43" s="201"/>
      <c r="B43" s="201"/>
      <c r="C43" s="12" t="s">
        <v>41</v>
      </c>
      <c r="D43" s="24" t="s">
        <v>42</v>
      </c>
      <c r="E43" s="184"/>
      <c r="F43" s="184"/>
      <c r="G43" s="268"/>
      <c r="H43" s="202"/>
      <c r="I43" s="207"/>
      <c r="J43" s="209"/>
      <c r="K43" s="24" t="s">
        <v>3420</v>
      </c>
      <c r="L43" s="201"/>
      <c r="M43" s="234"/>
      <c r="N43" s="201"/>
      <c r="O43" s="269"/>
      <c r="P43" s="184"/>
      <c r="Q43" s="220"/>
      <c r="R43" s="184"/>
      <c r="S43" s="184"/>
    </row>
    <row r="44" spans="1:19" s="1" customFormat="1" ht="33" customHeight="1">
      <c r="A44" s="201">
        <v>11</v>
      </c>
      <c r="B44" s="220" t="s">
        <v>3026</v>
      </c>
      <c r="C44" s="12" t="s">
        <v>22</v>
      </c>
      <c r="D44" s="22" t="s">
        <v>2734</v>
      </c>
      <c r="E44" s="183">
        <v>300</v>
      </c>
      <c r="F44" s="407" t="s">
        <v>3421</v>
      </c>
      <c r="G44" s="369" t="s">
        <v>3422</v>
      </c>
      <c r="H44" s="24" t="s">
        <v>3423</v>
      </c>
      <c r="I44" s="207">
        <v>2103485.24</v>
      </c>
      <c r="J44" s="208">
        <v>2020400.29</v>
      </c>
      <c r="K44" s="24" t="s">
        <v>2747</v>
      </c>
      <c r="L44" s="201" t="s">
        <v>28</v>
      </c>
      <c r="M44" s="232" t="s">
        <v>2468</v>
      </c>
      <c r="N44" s="201">
        <v>212.402987</v>
      </c>
      <c r="O44" s="269"/>
      <c r="P44" s="220">
        <v>50</v>
      </c>
      <c r="Q44" s="201" t="s">
        <v>30</v>
      </c>
      <c r="R44" s="220"/>
      <c r="S44" s="220" t="s">
        <v>3424</v>
      </c>
    </row>
    <row r="45" spans="1:19" s="1" customFormat="1" ht="30.75" customHeight="1">
      <c r="A45" s="201"/>
      <c r="B45" s="183"/>
      <c r="C45" s="12" t="s">
        <v>33</v>
      </c>
      <c r="D45" s="22" t="s">
        <v>3027</v>
      </c>
      <c r="E45" s="183"/>
      <c r="F45" s="407"/>
      <c r="G45" s="369"/>
      <c r="H45" s="202" t="s">
        <v>3425</v>
      </c>
      <c r="I45" s="207"/>
      <c r="J45" s="210"/>
      <c r="K45" s="24" t="s">
        <v>3426</v>
      </c>
      <c r="L45" s="201"/>
      <c r="M45" s="233"/>
      <c r="N45" s="201"/>
      <c r="O45" s="269"/>
      <c r="P45" s="183"/>
      <c r="Q45" s="201"/>
      <c r="R45" s="183"/>
      <c r="S45" s="183"/>
    </row>
    <row r="46" spans="1:19" s="1" customFormat="1" ht="39.75" customHeight="1">
      <c r="A46" s="201"/>
      <c r="B46" s="183"/>
      <c r="C46" s="12" t="s">
        <v>39</v>
      </c>
      <c r="D46" s="24" t="s">
        <v>3427</v>
      </c>
      <c r="E46" s="183"/>
      <c r="F46" s="407"/>
      <c r="G46" s="369"/>
      <c r="H46" s="202"/>
      <c r="I46" s="210" t="s">
        <v>3428</v>
      </c>
      <c r="J46" s="210"/>
      <c r="K46" s="24" t="s">
        <v>3429</v>
      </c>
      <c r="L46" s="201"/>
      <c r="M46" s="233"/>
      <c r="N46" s="201"/>
      <c r="O46" s="269"/>
      <c r="P46" s="183"/>
      <c r="Q46" s="201"/>
      <c r="R46" s="183"/>
      <c r="S46" s="183"/>
    </row>
    <row r="47" spans="1:19" s="1" customFormat="1" ht="36.75" customHeight="1">
      <c r="A47" s="201"/>
      <c r="B47" s="184"/>
      <c r="C47" s="12" t="s">
        <v>41</v>
      </c>
      <c r="D47" s="24" t="s">
        <v>42</v>
      </c>
      <c r="E47" s="184"/>
      <c r="F47" s="408"/>
      <c r="G47" s="268"/>
      <c r="H47" s="202"/>
      <c r="I47" s="209"/>
      <c r="J47" s="209"/>
      <c r="K47" s="24" t="s">
        <v>3430</v>
      </c>
      <c r="L47" s="201"/>
      <c r="M47" s="234"/>
      <c r="N47" s="201"/>
      <c r="O47" s="269"/>
      <c r="P47" s="184"/>
      <c r="Q47" s="220"/>
      <c r="R47" s="184"/>
      <c r="S47" s="184"/>
    </row>
    <row r="48" spans="1:19" s="1" customFormat="1" ht="38.25" customHeight="1">
      <c r="A48" s="397">
        <v>12</v>
      </c>
      <c r="B48" s="401" t="s">
        <v>2986</v>
      </c>
      <c r="C48" s="34" t="s">
        <v>22</v>
      </c>
      <c r="D48" s="53" t="s">
        <v>1799</v>
      </c>
      <c r="E48" s="201">
        <v>149.92</v>
      </c>
      <c r="F48" s="409" t="s">
        <v>3431</v>
      </c>
      <c r="G48" s="269" t="s">
        <v>3432</v>
      </c>
      <c r="H48" s="24" t="s">
        <v>3433</v>
      </c>
      <c r="I48" s="207">
        <v>1194041.28</v>
      </c>
      <c r="J48" s="207">
        <v>1150656.78</v>
      </c>
      <c r="K48" s="24" t="s">
        <v>3434</v>
      </c>
      <c r="L48" s="201" t="s">
        <v>1313</v>
      </c>
      <c r="M48" s="236" t="s">
        <v>54</v>
      </c>
      <c r="N48" s="201">
        <v>19.45</v>
      </c>
      <c r="O48" s="269"/>
      <c r="P48" s="201">
        <v>94</v>
      </c>
      <c r="Q48" s="201" t="s">
        <v>30</v>
      </c>
      <c r="R48" s="201"/>
      <c r="S48" s="201" t="s">
        <v>3435</v>
      </c>
    </row>
    <row r="49" spans="1:19" s="1" customFormat="1" ht="33" customHeight="1">
      <c r="A49" s="397"/>
      <c r="B49" s="401"/>
      <c r="C49" s="54" t="s">
        <v>33</v>
      </c>
      <c r="D49" s="53" t="s">
        <v>1257</v>
      </c>
      <c r="E49" s="201"/>
      <c r="F49" s="409"/>
      <c r="G49" s="269"/>
      <c r="H49" s="202" t="s">
        <v>3436</v>
      </c>
      <c r="I49" s="207"/>
      <c r="J49" s="207"/>
      <c r="K49" s="24" t="s">
        <v>3437</v>
      </c>
      <c r="L49" s="201"/>
      <c r="M49" s="236"/>
      <c r="N49" s="201"/>
      <c r="O49" s="269"/>
      <c r="P49" s="201"/>
      <c r="Q49" s="201"/>
      <c r="R49" s="201"/>
      <c r="S49" s="201"/>
    </row>
    <row r="50" spans="1:19" s="1" customFormat="1" ht="39.75" customHeight="1">
      <c r="A50" s="397"/>
      <c r="B50" s="401"/>
      <c r="C50" s="54" t="s">
        <v>39</v>
      </c>
      <c r="D50" s="53" t="s">
        <v>1386</v>
      </c>
      <c r="E50" s="201"/>
      <c r="F50" s="409"/>
      <c r="G50" s="269"/>
      <c r="H50" s="202"/>
      <c r="I50" s="207"/>
      <c r="J50" s="207"/>
      <c r="K50" s="24" t="s">
        <v>3438</v>
      </c>
      <c r="L50" s="201"/>
      <c r="M50" s="236"/>
      <c r="N50" s="201"/>
      <c r="O50" s="269"/>
      <c r="P50" s="201"/>
      <c r="Q50" s="201"/>
      <c r="R50" s="201"/>
      <c r="S50" s="201"/>
    </row>
    <row r="51" spans="1:19" s="1" customFormat="1" ht="35.25" customHeight="1">
      <c r="A51" s="398"/>
      <c r="B51" s="402"/>
      <c r="C51" s="54" t="s">
        <v>41</v>
      </c>
      <c r="D51" s="53" t="s">
        <v>3439</v>
      </c>
      <c r="E51" s="201"/>
      <c r="F51" s="409"/>
      <c r="G51" s="269"/>
      <c r="H51" s="202"/>
      <c r="I51" s="207"/>
      <c r="J51" s="207"/>
      <c r="K51" s="26" t="s">
        <v>3440</v>
      </c>
      <c r="L51" s="201"/>
      <c r="M51" s="236"/>
      <c r="N51" s="201"/>
      <c r="O51" s="269"/>
      <c r="P51" s="201"/>
      <c r="Q51" s="220"/>
      <c r="R51" s="201"/>
      <c r="S51" s="201"/>
    </row>
    <row r="52" spans="1:19" s="1" customFormat="1" ht="29.25" customHeight="1">
      <c r="A52" s="397">
        <v>13</v>
      </c>
      <c r="B52" s="397" t="s">
        <v>3015</v>
      </c>
      <c r="C52" s="34" t="s">
        <v>22</v>
      </c>
      <c r="D52" s="53" t="s">
        <v>3016</v>
      </c>
      <c r="E52" s="201">
        <v>320</v>
      </c>
      <c r="F52" s="201" t="s">
        <v>3441</v>
      </c>
      <c r="G52" s="269" t="s">
        <v>3442</v>
      </c>
      <c r="H52" s="24" t="s">
        <v>3443</v>
      </c>
      <c r="I52" s="208">
        <v>1508087.08</v>
      </c>
      <c r="J52" s="207">
        <v>1461268.37</v>
      </c>
      <c r="K52" s="24" t="s">
        <v>3444</v>
      </c>
      <c r="L52" s="201" t="s">
        <v>28</v>
      </c>
      <c r="M52" s="237" t="s">
        <v>2468</v>
      </c>
      <c r="N52" s="201">
        <v>142.36</v>
      </c>
      <c r="O52" s="269"/>
      <c r="P52" s="201">
        <v>140</v>
      </c>
      <c r="Q52" s="201" t="s">
        <v>30</v>
      </c>
      <c r="R52" s="201"/>
      <c r="S52" s="437" t="s">
        <v>3445</v>
      </c>
    </row>
    <row r="53" spans="1:19" s="1" customFormat="1" ht="28.5" customHeight="1">
      <c r="A53" s="397"/>
      <c r="B53" s="397"/>
      <c r="C53" s="54" t="s">
        <v>33</v>
      </c>
      <c r="D53" s="53" t="s">
        <v>739</v>
      </c>
      <c r="E53" s="201"/>
      <c r="F53" s="201"/>
      <c r="G53" s="269"/>
      <c r="H53" s="202" t="s">
        <v>3446</v>
      </c>
      <c r="I53" s="209"/>
      <c r="J53" s="207"/>
      <c r="K53" s="24" t="s">
        <v>3447</v>
      </c>
      <c r="L53" s="201"/>
      <c r="M53" s="237"/>
      <c r="N53" s="201"/>
      <c r="O53" s="269"/>
      <c r="P53" s="201"/>
      <c r="Q53" s="201"/>
      <c r="R53" s="201"/>
      <c r="S53" s="201"/>
    </row>
    <row r="54" spans="1:19" s="1" customFormat="1" ht="33" customHeight="1">
      <c r="A54" s="397"/>
      <c r="B54" s="397"/>
      <c r="C54" s="35" t="s">
        <v>39</v>
      </c>
      <c r="D54" s="53" t="s">
        <v>2231</v>
      </c>
      <c r="E54" s="201"/>
      <c r="F54" s="201"/>
      <c r="G54" s="269"/>
      <c r="H54" s="202"/>
      <c r="I54" s="210" t="s">
        <v>3448</v>
      </c>
      <c r="J54" s="207"/>
      <c r="K54" s="24" t="s">
        <v>3449</v>
      </c>
      <c r="L54" s="201"/>
      <c r="M54" s="237"/>
      <c r="N54" s="201"/>
      <c r="O54" s="269"/>
      <c r="P54" s="201"/>
      <c r="Q54" s="201"/>
      <c r="R54" s="201"/>
      <c r="S54" s="201"/>
    </row>
    <row r="55" spans="1:19" s="1" customFormat="1" ht="35.25" customHeight="1">
      <c r="A55" s="397"/>
      <c r="B55" s="400"/>
      <c r="C55" s="12" t="s">
        <v>41</v>
      </c>
      <c r="D55" s="96" t="s">
        <v>42</v>
      </c>
      <c r="E55" s="201"/>
      <c r="F55" s="201"/>
      <c r="G55" s="269"/>
      <c r="H55" s="202"/>
      <c r="I55" s="209"/>
      <c r="J55" s="207"/>
      <c r="K55" s="26" t="s">
        <v>3450</v>
      </c>
      <c r="L55" s="201"/>
      <c r="M55" s="237"/>
      <c r="N55" s="201"/>
      <c r="O55" s="269"/>
      <c r="P55" s="201"/>
      <c r="Q55" s="220"/>
      <c r="R55" s="201"/>
      <c r="S55" s="201"/>
    </row>
    <row r="56" spans="1:19" s="1" customFormat="1" ht="45" customHeight="1">
      <c r="A56" s="399">
        <v>14</v>
      </c>
      <c r="B56" s="201" t="s">
        <v>3451</v>
      </c>
      <c r="C56" s="12" t="s">
        <v>22</v>
      </c>
      <c r="D56" s="24" t="s">
        <v>1454</v>
      </c>
      <c r="E56" s="184">
        <f>423.81+181.46</f>
        <v>605.27</v>
      </c>
      <c r="F56" s="184" t="s">
        <v>3452</v>
      </c>
      <c r="G56" s="366" t="s">
        <v>3453</v>
      </c>
      <c r="H56" s="25" t="s">
        <v>3454</v>
      </c>
      <c r="I56" s="208">
        <v>3471248.38</v>
      </c>
      <c r="J56" s="209">
        <v>3359317.52</v>
      </c>
      <c r="K56" s="25" t="s">
        <v>3455</v>
      </c>
      <c r="L56" s="184" t="s">
        <v>28</v>
      </c>
      <c r="M56" s="237" t="s">
        <v>2468</v>
      </c>
      <c r="N56" s="184">
        <v>401.909965</v>
      </c>
      <c r="O56" s="230"/>
      <c r="P56" s="184">
        <v>138</v>
      </c>
      <c r="Q56" s="201" t="s">
        <v>30</v>
      </c>
      <c r="R56" s="184"/>
      <c r="S56" s="184" t="s">
        <v>3456</v>
      </c>
    </row>
    <row r="57" spans="1:19" s="1" customFormat="1" ht="44.25" customHeight="1">
      <c r="A57" s="400"/>
      <c r="B57" s="201"/>
      <c r="C57" s="12" t="s">
        <v>33</v>
      </c>
      <c r="D57" s="24" t="s">
        <v>3457</v>
      </c>
      <c r="E57" s="201"/>
      <c r="F57" s="201"/>
      <c r="G57" s="366"/>
      <c r="H57" s="202" t="s">
        <v>3458</v>
      </c>
      <c r="I57" s="209"/>
      <c r="J57" s="207"/>
      <c r="K57" s="24" t="s">
        <v>3459</v>
      </c>
      <c r="L57" s="201"/>
      <c r="M57" s="237"/>
      <c r="N57" s="201"/>
      <c r="O57" s="269"/>
      <c r="P57" s="201"/>
      <c r="Q57" s="201"/>
      <c r="R57" s="201"/>
      <c r="S57" s="201"/>
    </row>
    <row r="58" spans="1:19" s="1" customFormat="1" ht="39" customHeight="1">
      <c r="A58" s="400"/>
      <c r="B58" s="201"/>
      <c r="C58" s="12" t="s">
        <v>39</v>
      </c>
      <c r="D58" s="24" t="s">
        <v>3427</v>
      </c>
      <c r="E58" s="201"/>
      <c r="F58" s="201"/>
      <c r="G58" s="366"/>
      <c r="H58" s="202"/>
      <c r="I58" s="208" t="s">
        <v>3460</v>
      </c>
      <c r="J58" s="207">
        <v>1415700</v>
      </c>
      <c r="K58" s="24" t="s">
        <v>3461</v>
      </c>
      <c r="L58" s="201"/>
      <c r="M58" s="237"/>
      <c r="N58" s="201"/>
      <c r="O58" s="269"/>
      <c r="P58" s="201"/>
      <c r="Q58" s="201"/>
      <c r="R58" s="201"/>
      <c r="S58" s="201"/>
    </row>
    <row r="59" spans="1:19" s="1" customFormat="1" ht="40.5" customHeight="1">
      <c r="A59" s="400"/>
      <c r="B59" s="201"/>
      <c r="C59" s="12" t="s">
        <v>41</v>
      </c>
      <c r="D59" s="24" t="s">
        <v>2546</v>
      </c>
      <c r="E59" s="201"/>
      <c r="F59" s="201"/>
      <c r="G59" s="366"/>
      <c r="H59" s="202"/>
      <c r="I59" s="209"/>
      <c r="J59" s="207"/>
      <c r="K59" s="26" t="s">
        <v>3462</v>
      </c>
      <c r="L59" s="201"/>
      <c r="M59" s="237"/>
      <c r="N59" s="201"/>
      <c r="O59" s="269"/>
      <c r="P59" s="201"/>
      <c r="Q59" s="220"/>
      <c r="R59" s="201"/>
      <c r="S59" s="201"/>
    </row>
    <row r="60" spans="1:19" s="1" customFormat="1" ht="38.25" customHeight="1">
      <c r="A60" s="220">
        <v>15</v>
      </c>
      <c r="B60" s="201" t="s">
        <v>2941</v>
      </c>
      <c r="C60" s="12" t="s">
        <v>22</v>
      </c>
      <c r="D60" s="22" t="s">
        <v>1466</v>
      </c>
      <c r="E60" s="220">
        <v>2950</v>
      </c>
      <c r="F60" s="183" t="s">
        <v>3463</v>
      </c>
      <c r="G60" s="369" t="s">
        <v>3464</v>
      </c>
      <c r="H60" s="24" t="s">
        <v>3465</v>
      </c>
      <c r="I60" s="207">
        <v>15144982.54</v>
      </c>
      <c r="J60" s="208">
        <v>14356344.7</v>
      </c>
      <c r="K60" s="24" t="s">
        <v>3466</v>
      </c>
      <c r="L60" s="202" t="s">
        <v>28</v>
      </c>
      <c r="M60" s="422" t="s">
        <v>2468</v>
      </c>
      <c r="N60" s="220">
        <v>1411.814034</v>
      </c>
      <c r="O60" s="228"/>
      <c r="P60" s="220">
        <v>273</v>
      </c>
      <c r="Q60" s="201" t="s">
        <v>30</v>
      </c>
      <c r="R60" s="220"/>
      <c r="S60" s="220" t="s">
        <v>3467</v>
      </c>
    </row>
    <row r="61" spans="1:19" s="1" customFormat="1" ht="37.5" customHeight="1">
      <c r="A61" s="183"/>
      <c r="B61" s="201"/>
      <c r="C61" s="12" t="s">
        <v>33</v>
      </c>
      <c r="D61" s="22" t="s">
        <v>133</v>
      </c>
      <c r="E61" s="183"/>
      <c r="F61" s="183"/>
      <c r="G61" s="369"/>
      <c r="H61" s="202" t="s">
        <v>3468</v>
      </c>
      <c r="I61" s="207"/>
      <c r="J61" s="210"/>
      <c r="K61" s="24" t="s">
        <v>3469</v>
      </c>
      <c r="L61" s="202"/>
      <c r="M61" s="423"/>
      <c r="N61" s="183"/>
      <c r="O61" s="229"/>
      <c r="P61" s="183"/>
      <c r="Q61" s="201"/>
      <c r="R61" s="183"/>
      <c r="S61" s="183"/>
    </row>
    <row r="62" spans="1:19" s="1" customFormat="1" ht="45" customHeight="1">
      <c r="A62" s="183"/>
      <c r="B62" s="201"/>
      <c r="C62" s="12" t="s">
        <v>39</v>
      </c>
      <c r="D62" s="22" t="s">
        <v>1166</v>
      </c>
      <c r="E62" s="183"/>
      <c r="F62" s="183"/>
      <c r="G62" s="369"/>
      <c r="H62" s="202"/>
      <c r="I62" s="210" t="s">
        <v>3470</v>
      </c>
      <c r="J62" s="210"/>
      <c r="K62" s="24" t="s">
        <v>3471</v>
      </c>
      <c r="L62" s="202"/>
      <c r="M62" s="423"/>
      <c r="N62" s="183"/>
      <c r="O62" s="229"/>
      <c r="P62" s="183"/>
      <c r="Q62" s="201"/>
      <c r="R62" s="183"/>
      <c r="S62" s="183"/>
    </row>
    <row r="63" spans="1:19" s="1" customFormat="1" ht="37.5" customHeight="1">
      <c r="A63" s="184"/>
      <c r="B63" s="201"/>
      <c r="C63" s="12" t="s">
        <v>41</v>
      </c>
      <c r="D63" s="22" t="s">
        <v>42</v>
      </c>
      <c r="E63" s="184"/>
      <c r="F63" s="184"/>
      <c r="G63" s="268"/>
      <c r="H63" s="202"/>
      <c r="I63" s="209"/>
      <c r="J63" s="209"/>
      <c r="K63" s="26" t="s">
        <v>3472</v>
      </c>
      <c r="L63" s="202"/>
      <c r="M63" s="424"/>
      <c r="N63" s="184"/>
      <c r="O63" s="230"/>
      <c r="P63" s="184"/>
      <c r="Q63" s="220"/>
      <c r="R63" s="184"/>
      <c r="S63" s="184"/>
    </row>
    <row r="64" spans="1:19" s="1" customFormat="1" ht="45.75" customHeight="1">
      <c r="A64" s="201">
        <v>16</v>
      </c>
      <c r="B64" s="361" t="s">
        <v>2892</v>
      </c>
      <c r="C64" s="12" t="s">
        <v>22</v>
      </c>
      <c r="D64" s="24" t="s">
        <v>2734</v>
      </c>
      <c r="E64" s="201">
        <v>499.2</v>
      </c>
      <c r="F64" s="201" t="s">
        <v>3473</v>
      </c>
      <c r="G64" s="366" t="s">
        <v>3474</v>
      </c>
      <c r="H64" s="24" t="s">
        <v>3475</v>
      </c>
      <c r="I64" s="208">
        <v>3083302.29</v>
      </c>
      <c r="J64" s="207">
        <v>2966375.86</v>
      </c>
      <c r="K64" s="24" t="s">
        <v>3476</v>
      </c>
      <c r="L64" s="201" t="s">
        <v>28</v>
      </c>
      <c r="M64" s="206" t="s">
        <v>3477</v>
      </c>
      <c r="N64" s="428">
        <v>180.69</v>
      </c>
      <c r="O64" s="228"/>
      <c r="P64" s="220">
        <v>165</v>
      </c>
      <c r="Q64" s="201" t="s">
        <v>30</v>
      </c>
      <c r="R64" s="201"/>
      <c r="S64" s="202" t="s">
        <v>3478</v>
      </c>
    </row>
    <row r="65" spans="1:19" s="1" customFormat="1" ht="36" customHeight="1">
      <c r="A65" s="201"/>
      <c r="B65" s="361"/>
      <c r="C65" s="12" t="s">
        <v>33</v>
      </c>
      <c r="D65" s="24" t="s">
        <v>2695</v>
      </c>
      <c r="E65" s="201"/>
      <c r="F65" s="201"/>
      <c r="G65" s="366"/>
      <c r="H65" s="202" t="s">
        <v>3479</v>
      </c>
      <c r="I65" s="209"/>
      <c r="J65" s="207"/>
      <c r="K65" s="24" t="s">
        <v>3480</v>
      </c>
      <c r="L65" s="201"/>
      <c r="M65" s="206"/>
      <c r="N65" s="429"/>
      <c r="O65" s="229"/>
      <c r="P65" s="183"/>
      <c r="Q65" s="201"/>
      <c r="R65" s="201"/>
      <c r="S65" s="202"/>
    </row>
    <row r="66" spans="1:19" s="1" customFormat="1" ht="36.75" customHeight="1">
      <c r="A66" s="201"/>
      <c r="B66" s="361"/>
      <c r="C66" s="12" t="s">
        <v>39</v>
      </c>
      <c r="D66" s="24" t="s">
        <v>40</v>
      </c>
      <c r="E66" s="201"/>
      <c r="F66" s="201"/>
      <c r="G66" s="366"/>
      <c r="H66" s="202"/>
      <c r="I66" s="210" t="s">
        <v>1558</v>
      </c>
      <c r="J66" s="207"/>
      <c r="K66" s="24" t="s">
        <v>3481</v>
      </c>
      <c r="L66" s="201"/>
      <c r="M66" s="206"/>
      <c r="N66" s="429"/>
      <c r="O66" s="229"/>
      <c r="P66" s="183"/>
      <c r="Q66" s="201"/>
      <c r="R66" s="201"/>
      <c r="S66" s="202"/>
    </row>
    <row r="67" spans="1:19" s="1" customFormat="1" ht="41.25" customHeight="1">
      <c r="A67" s="201"/>
      <c r="B67" s="361"/>
      <c r="C67" s="12" t="s">
        <v>41</v>
      </c>
      <c r="D67" s="24" t="s">
        <v>42</v>
      </c>
      <c r="E67" s="201"/>
      <c r="F67" s="201"/>
      <c r="G67" s="366"/>
      <c r="H67" s="202"/>
      <c r="I67" s="209"/>
      <c r="J67" s="207"/>
      <c r="K67" s="24" t="s">
        <v>3482</v>
      </c>
      <c r="L67" s="201"/>
      <c r="M67" s="206"/>
      <c r="N67" s="430"/>
      <c r="O67" s="230"/>
      <c r="P67" s="184"/>
      <c r="Q67" s="220"/>
      <c r="R67" s="201"/>
      <c r="S67" s="202"/>
    </row>
    <row r="68" spans="1:19" s="1" customFormat="1" ht="34.5" customHeight="1">
      <c r="A68" s="220">
        <v>17</v>
      </c>
      <c r="B68" s="220" t="s">
        <v>3483</v>
      </c>
      <c r="C68" s="12" t="s">
        <v>22</v>
      </c>
      <c r="D68" s="22" t="s">
        <v>2734</v>
      </c>
      <c r="E68" s="220">
        <v>550</v>
      </c>
      <c r="F68" s="220" t="s">
        <v>3484</v>
      </c>
      <c r="G68" s="410" t="s">
        <v>3485</v>
      </c>
      <c r="H68" s="24" t="s">
        <v>3486</v>
      </c>
      <c r="I68" s="207">
        <v>2630185.27</v>
      </c>
      <c r="J68" s="208">
        <v>2556859.46</v>
      </c>
      <c r="K68" s="24" t="s">
        <v>2747</v>
      </c>
      <c r="L68" s="220" t="s">
        <v>28</v>
      </c>
      <c r="M68" s="422" t="s">
        <v>2468</v>
      </c>
      <c r="N68" s="220">
        <v>253.98</v>
      </c>
      <c r="O68" s="228"/>
      <c r="P68" s="220">
        <v>120</v>
      </c>
      <c r="Q68" s="201" t="s">
        <v>30</v>
      </c>
      <c r="R68" s="220"/>
      <c r="S68" s="220" t="s">
        <v>3487</v>
      </c>
    </row>
    <row r="69" spans="1:19" s="1" customFormat="1" ht="39.75" customHeight="1">
      <c r="A69" s="183"/>
      <c r="B69" s="183"/>
      <c r="C69" s="12" t="s">
        <v>33</v>
      </c>
      <c r="D69" s="24" t="s">
        <v>3488</v>
      </c>
      <c r="E69" s="183"/>
      <c r="F69" s="183"/>
      <c r="G69" s="369"/>
      <c r="H69" s="224" t="s">
        <v>3489</v>
      </c>
      <c r="I69" s="207"/>
      <c r="J69" s="210"/>
      <c r="K69" s="24" t="s">
        <v>3490</v>
      </c>
      <c r="L69" s="183"/>
      <c r="M69" s="423"/>
      <c r="N69" s="183"/>
      <c r="O69" s="229"/>
      <c r="P69" s="183"/>
      <c r="Q69" s="201"/>
      <c r="R69" s="183"/>
      <c r="S69" s="183"/>
    </row>
    <row r="70" spans="1:19" s="1" customFormat="1" ht="32.25" customHeight="1">
      <c r="A70" s="183"/>
      <c r="B70" s="183"/>
      <c r="C70" s="12" t="s">
        <v>39</v>
      </c>
      <c r="D70" s="24" t="s">
        <v>3427</v>
      </c>
      <c r="E70" s="183"/>
      <c r="F70" s="183"/>
      <c r="G70" s="369"/>
      <c r="H70" s="225"/>
      <c r="I70" s="210" t="s">
        <v>3491</v>
      </c>
      <c r="J70" s="210"/>
      <c r="K70" s="24" t="s">
        <v>3492</v>
      </c>
      <c r="L70" s="183"/>
      <c r="M70" s="423"/>
      <c r="N70" s="183"/>
      <c r="O70" s="229"/>
      <c r="P70" s="183"/>
      <c r="Q70" s="201"/>
      <c r="R70" s="183"/>
      <c r="S70" s="183"/>
    </row>
    <row r="71" spans="1:19" s="1" customFormat="1" ht="29.25" customHeight="1">
      <c r="A71" s="184"/>
      <c r="B71" s="184"/>
      <c r="C71" s="12" t="s">
        <v>41</v>
      </c>
      <c r="D71" s="24" t="s">
        <v>42</v>
      </c>
      <c r="E71" s="184"/>
      <c r="F71" s="184"/>
      <c r="G71" s="268"/>
      <c r="H71" s="226"/>
      <c r="I71" s="209"/>
      <c r="J71" s="209"/>
      <c r="K71" s="26" t="s">
        <v>3493</v>
      </c>
      <c r="L71" s="184"/>
      <c r="M71" s="424"/>
      <c r="N71" s="184"/>
      <c r="O71" s="230"/>
      <c r="P71" s="184"/>
      <c r="Q71" s="220"/>
      <c r="R71" s="184"/>
      <c r="S71" s="184"/>
    </row>
    <row r="72" spans="1:19" s="1" customFormat="1" ht="29.25" customHeight="1">
      <c r="A72" s="220">
        <v>18</v>
      </c>
      <c r="B72" s="201" t="s">
        <v>2947</v>
      </c>
      <c r="C72" s="12" t="s">
        <v>22</v>
      </c>
      <c r="D72" s="22" t="s">
        <v>1466</v>
      </c>
      <c r="E72" s="220">
        <v>2382</v>
      </c>
      <c r="F72" s="183" t="s">
        <v>3463</v>
      </c>
      <c r="G72" s="229" t="s">
        <v>3494</v>
      </c>
      <c r="H72" s="24" t="s">
        <v>3495</v>
      </c>
      <c r="I72" s="207">
        <v>19442967.88</v>
      </c>
      <c r="J72" s="208">
        <v>18686421.22</v>
      </c>
      <c r="K72" s="24" t="s">
        <v>3496</v>
      </c>
      <c r="L72" s="202" t="s">
        <v>28</v>
      </c>
      <c r="M72" s="425" t="s">
        <v>4326</v>
      </c>
      <c r="N72" s="220">
        <v>1963.704458</v>
      </c>
      <c r="O72" s="228"/>
      <c r="P72" s="220">
        <v>230</v>
      </c>
      <c r="Q72" s="201" t="s">
        <v>30</v>
      </c>
      <c r="R72" s="220" t="s">
        <v>4324</v>
      </c>
      <c r="S72" s="220" t="s">
        <v>3497</v>
      </c>
    </row>
    <row r="73" spans="1:19" s="1" customFormat="1" ht="29.25" customHeight="1">
      <c r="A73" s="183"/>
      <c r="B73" s="201"/>
      <c r="C73" s="12" t="s">
        <v>33</v>
      </c>
      <c r="D73" s="22" t="s">
        <v>2950</v>
      </c>
      <c r="E73" s="183"/>
      <c r="F73" s="183"/>
      <c r="G73" s="229"/>
      <c r="H73" s="202" t="s">
        <v>3498</v>
      </c>
      <c r="I73" s="207"/>
      <c r="J73" s="210"/>
      <c r="K73" s="24" t="s">
        <v>3499</v>
      </c>
      <c r="L73" s="202"/>
      <c r="M73" s="183"/>
      <c r="N73" s="183"/>
      <c r="O73" s="229"/>
      <c r="P73" s="183"/>
      <c r="Q73" s="201"/>
      <c r="R73" s="183"/>
      <c r="S73" s="183"/>
    </row>
    <row r="74" spans="1:19" s="1" customFormat="1" ht="29.25" customHeight="1">
      <c r="A74" s="183"/>
      <c r="B74" s="201"/>
      <c r="C74" s="12" t="s">
        <v>39</v>
      </c>
      <c r="D74" s="22" t="s">
        <v>2879</v>
      </c>
      <c r="E74" s="183"/>
      <c r="F74" s="183"/>
      <c r="G74" s="229"/>
      <c r="H74" s="202"/>
      <c r="I74" s="207"/>
      <c r="J74" s="210"/>
      <c r="K74" s="24" t="s">
        <v>3500</v>
      </c>
      <c r="L74" s="202"/>
      <c r="M74" s="183"/>
      <c r="N74" s="183"/>
      <c r="O74" s="229"/>
      <c r="P74" s="183"/>
      <c r="Q74" s="201"/>
      <c r="R74" s="183"/>
      <c r="S74" s="183"/>
    </row>
    <row r="75" spans="1:19" s="1" customFormat="1" ht="61.5" customHeight="1">
      <c r="A75" s="184"/>
      <c r="B75" s="201"/>
      <c r="C75" s="12" t="s">
        <v>41</v>
      </c>
      <c r="D75" s="22" t="s">
        <v>42</v>
      </c>
      <c r="E75" s="184"/>
      <c r="F75" s="184"/>
      <c r="G75" s="230"/>
      <c r="H75" s="202"/>
      <c r="I75" s="102" t="s">
        <v>4318</v>
      </c>
      <c r="J75" s="209"/>
      <c r="K75" s="26" t="s">
        <v>3501</v>
      </c>
      <c r="L75" s="202"/>
      <c r="M75" s="183"/>
      <c r="N75" s="184"/>
      <c r="O75" s="230"/>
      <c r="P75" s="184"/>
      <c r="Q75" s="220"/>
      <c r="R75" s="184"/>
      <c r="S75" s="184"/>
    </row>
    <row r="76" spans="1:19" ht="23.25" customHeight="1">
      <c r="A76" s="188" t="s">
        <v>1921</v>
      </c>
      <c r="B76" s="165"/>
      <c r="C76" s="165"/>
      <c r="D76" s="188"/>
      <c r="E76" s="38">
        <v>33166.88</v>
      </c>
      <c r="F76" s="37"/>
      <c r="G76" s="36"/>
      <c r="H76" s="36"/>
      <c r="I76" s="57"/>
      <c r="J76" s="38">
        <v>70741809.3</v>
      </c>
      <c r="K76" s="38"/>
      <c r="L76" s="38"/>
      <c r="M76" s="38"/>
      <c r="N76" s="38">
        <v>3956.28</v>
      </c>
      <c r="O76" s="36"/>
      <c r="P76" s="36"/>
      <c r="Q76" s="37"/>
      <c r="R76" s="36"/>
      <c r="S76" s="37"/>
    </row>
    <row r="77" spans="13:18" ht="15">
      <c r="M77" s="169" t="s">
        <v>1922</v>
      </c>
      <c r="N77" s="169"/>
      <c r="O77" s="80"/>
      <c r="P77" s="169" t="s">
        <v>3502</v>
      </c>
      <c r="Q77" s="169"/>
      <c r="R77" s="169"/>
    </row>
    <row r="78" spans="1:19" ht="14.25">
      <c r="A78" s="359"/>
      <c r="B78" s="360"/>
      <c r="C78" s="360"/>
      <c r="D78" s="359"/>
      <c r="E78" s="359"/>
      <c r="F78" s="360"/>
      <c r="G78" s="359"/>
      <c r="H78" s="359"/>
      <c r="I78" s="359"/>
      <c r="J78" s="359"/>
      <c r="K78" s="359"/>
      <c r="L78" s="359"/>
      <c r="M78" s="359"/>
      <c r="N78" s="359"/>
      <c r="O78" s="359"/>
      <c r="P78" s="359"/>
      <c r="Q78" s="359"/>
      <c r="R78" s="359"/>
      <c r="S78" s="359"/>
    </row>
  </sheetData>
  <sheetProtection/>
  <mergeCells count="329">
    <mergeCell ref="C2:D3"/>
    <mergeCell ref="S52:S55"/>
    <mergeCell ref="S56:S59"/>
    <mergeCell ref="S60:S63"/>
    <mergeCell ref="S64:S67"/>
    <mergeCell ref="S68:S71"/>
    <mergeCell ref="S4:S7"/>
    <mergeCell ref="S8:S11"/>
    <mergeCell ref="S12:S15"/>
    <mergeCell ref="S16:S19"/>
    <mergeCell ref="S72:S75"/>
    <mergeCell ref="S28:S31"/>
    <mergeCell ref="S32:S35"/>
    <mergeCell ref="S36:S39"/>
    <mergeCell ref="S40:S43"/>
    <mergeCell ref="S44:S47"/>
    <mergeCell ref="S48:S51"/>
    <mergeCell ref="S20:S23"/>
    <mergeCell ref="S24:S27"/>
    <mergeCell ref="R52:R55"/>
    <mergeCell ref="R56:R59"/>
    <mergeCell ref="R60:R63"/>
    <mergeCell ref="R64:R67"/>
    <mergeCell ref="R68:R71"/>
    <mergeCell ref="R72:R75"/>
    <mergeCell ref="R28:R31"/>
    <mergeCell ref="R32:R35"/>
    <mergeCell ref="R36:R39"/>
    <mergeCell ref="R40:R43"/>
    <mergeCell ref="R44:R47"/>
    <mergeCell ref="R48:R51"/>
    <mergeCell ref="Q60:Q63"/>
    <mergeCell ref="Q64:Q67"/>
    <mergeCell ref="Q68:Q71"/>
    <mergeCell ref="Q72:Q75"/>
    <mergeCell ref="R4:R7"/>
    <mergeCell ref="R8:R11"/>
    <mergeCell ref="R12:R15"/>
    <mergeCell ref="R16:R19"/>
    <mergeCell ref="R20:R23"/>
    <mergeCell ref="R24:R27"/>
    <mergeCell ref="Q36:Q39"/>
    <mergeCell ref="Q40:Q43"/>
    <mergeCell ref="Q44:Q47"/>
    <mergeCell ref="Q48:Q51"/>
    <mergeCell ref="Q52:Q55"/>
    <mergeCell ref="Q56:Q59"/>
    <mergeCell ref="P68:P71"/>
    <mergeCell ref="P72:P75"/>
    <mergeCell ref="Q4:Q7"/>
    <mergeCell ref="Q8:Q11"/>
    <mergeCell ref="Q12:Q15"/>
    <mergeCell ref="Q16:Q19"/>
    <mergeCell ref="Q20:Q23"/>
    <mergeCell ref="Q24:Q27"/>
    <mergeCell ref="Q28:Q31"/>
    <mergeCell ref="Q32:Q35"/>
    <mergeCell ref="P44:P47"/>
    <mergeCell ref="P48:P51"/>
    <mergeCell ref="P52:P55"/>
    <mergeCell ref="P56:P59"/>
    <mergeCell ref="P60:P63"/>
    <mergeCell ref="P64:P67"/>
    <mergeCell ref="P20:P23"/>
    <mergeCell ref="P24:P27"/>
    <mergeCell ref="P28:P31"/>
    <mergeCell ref="P32:P35"/>
    <mergeCell ref="P36:P39"/>
    <mergeCell ref="P40:P43"/>
    <mergeCell ref="O56:O59"/>
    <mergeCell ref="O60:O63"/>
    <mergeCell ref="O64:O67"/>
    <mergeCell ref="O68:O71"/>
    <mergeCell ref="O72:O75"/>
    <mergeCell ref="P2:P3"/>
    <mergeCell ref="P4:P7"/>
    <mergeCell ref="P8:P11"/>
    <mergeCell ref="P12:P15"/>
    <mergeCell ref="P16:P19"/>
    <mergeCell ref="O32:O35"/>
    <mergeCell ref="O36:O39"/>
    <mergeCell ref="O40:O43"/>
    <mergeCell ref="O44:O47"/>
    <mergeCell ref="O48:O51"/>
    <mergeCell ref="O52:O55"/>
    <mergeCell ref="N68:N71"/>
    <mergeCell ref="N72:N75"/>
    <mergeCell ref="O2:O3"/>
    <mergeCell ref="O4:O7"/>
    <mergeCell ref="O8:O11"/>
    <mergeCell ref="O12:O15"/>
    <mergeCell ref="O16:O19"/>
    <mergeCell ref="O20:O23"/>
    <mergeCell ref="O24:O27"/>
    <mergeCell ref="O28:O31"/>
    <mergeCell ref="N44:N47"/>
    <mergeCell ref="N48:N51"/>
    <mergeCell ref="N52:N55"/>
    <mergeCell ref="N56:N59"/>
    <mergeCell ref="N60:N63"/>
    <mergeCell ref="N64:N67"/>
    <mergeCell ref="N24:N27"/>
    <mergeCell ref="N28:N31"/>
    <mergeCell ref="N32:N35"/>
    <mergeCell ref="N36:N37"/>
    <mergeCell ref="N38:N39"/>
    <mergeCell ref="N40:N43"/>
    <mergeCell ref="N4:N5"/>
    <mergeCell ref="N6:N7"/>
    <mergeCell ref="N8:N11"/>
    <mergeCell ref="N12:N15"/>
    <mergeCell ref="N16:N19"/>
    <mergeCell ref="N20:N23"/>
    <mergeCell ref="M52:M55"/>
    <mergeCell ref="M56:M59"/>
    <mergeCell ref="M60:M63"/>
    <mergeCell ref="M64:M67"/>
    <mergeCell ref="M68:M71"/>
    <mergeCell ref="M72:M75"/>
    <mergeCell ref="M28:M31"/>
    <mergeCell ref="M32:M35"/>
    <mergeCell ref="M36:M39"/>
    <mergeCell ref="M40:M43"/>
    <mergeCell ref="M44:M47"/>
    <mergeCell ref="M48:M51"/>
    <mergeCell ref="M4:M7"/>
    <mergeCell ref="M8:M11"/>
    <mergeCell ref="M12:M15"/>
    <mergeCell ref="M16:M19"/>
    <mergeCell ref="M20:M23"/>
    <mergeCell ref="M24:M27"/>
    <mergeCell ref="L52:L55"/>
    <mergeCell ref="L56:L59"/>
    <mergeCell ref="L60:L63"/>
    <mergeCell ref="L64:L67"/>
    <mergeCell ref="L68:L71"/>
    <mergeCell ref="L72:L75"/>
    <mergeCell ref="L28:L31"/>
    <mergeCell ref="L32:L35"/>
    <mergeCell ref="L36:L39"/>
    <mergeCell ref="L40:L43"/>
    <mergeCell ref="L44:L47"/>
    <mergeCell ref="L48:L51"/>
    <mergeCell ref="J68:J71"/>
    <mergeCell ref="J72:J75"/>
    <mergeCell ref="K2:K3"/>
    <mergeCell ref="L2:L3"/>
    <mergeCell ref="L4:L7"/>
    <mergeCell ref="L8:L11"/>
    <mergeCell ref="L12:L15"/>
    <mergeCell ref="L16:L19"/>
    <mergeCell ref="L20:L23"/>
    <mergeCell ref="L24:L27"/>
    <mergeCell ref="J48:J51"/>
    <mergeCell ref="J52:J55"/>
    <mergeCell ref="J56:J57"/>
    <mergeCell ref="J58:J59"/>
    <mergeCell ref="J60:J63"/>
    <mergeCell ref="J64:J67"/>
    <mergeCell ref="J28:J31"/>
    <mergeCell ref="J32:J33"/>
    <mergeCell ref="J34:J35"/>
    <mergeCell ref="J36:J37"/>
    <mergeCell ref="J40:J43"/>
    <mergeCell ref="J44:J47"/>
    <mergeCell ref="I70:I71"/>
    <mergeCell ref="I72:I74"/>
    <mergeCell ref="J4:J5"/>
    <mergeCell ref="J6:J7"/>
    <mergeCell ref="J8:J11"/>
    <mergeCell ref="J12:J15"/>
    <mergeCell ref="J16:J19"/>
    <mergeCell ref="J20:J21"/>
    <mergeCell ref="J22:J23"/>
    <mergeCell ref="J24:J27"/>
    <mergeCell ref="I58:I59"/>
    <mergeCell ref="I60:I61"/>
    <mergeCell ref="I62:I63"/>
    <mergeCell ref="I64:I65"/>
    <mergeCell ref="I66:I67"/>
    <mergeCell ref="I68:I69"/>
    <mergeCell ref="I44:I45"/>
    <mergeCell ref="I46:I47"/>
    <mergeCell ref="I48:I51"/>
    <mergeCell ref="I52:I53"/>
    <mergeCell ref="I54:I55"/>
    <mergeCell ref="I56:I57"/>
    <mergeCell ref="I32:I33"/>
    <mergeCell ref="I34:I35"/>
    <mergeCell ref="I36:I37"/>
    <mergeCell ref="I38:I39"/>
    <mergeCell ref="I40:I41"/>
    <mergeCell ref="I42:I43"/>
    <mergeCell ref="I20:I21"/>
    <mergeCell ref="I22:I23"/>
    <mergeCell ref="I24:I25"/>
    <mergeCell ref="I26:I27"/>
    <mergeCell ref="I28:I29"/>
    <mergeCell ref="I30:I31"/>
    <mergeCell ref="H69:H71"/>
    <mergeCell ref="H73:H75"/>
    <mergeCell ref="I4:I5"/>
    <mergeCell ref="I6:I7"/>
    <mergeCell ref="I8:I9"/>
    <mergeCell ref="I10:I11"/>
    <mergeCell ref="I12:I13"/>
    <mergeCell ref="I14:I15"/>
    <mergeCell ref="I16:I17"/>
    <mergeCell ref="I18:I19"/>
    <mergeCell ref="H45:H47"/>
    <mergeCell ref="H49:H51"/>
    <mergeCell ref="H53:H55"/>
    <mergeCell ref="H57:H59"/>
    <mergeCell ref="H61:H63"/>
    <mergeCell ref="H65:H67"/>
    <mergeCell ref="H21:H23"/>
    <mergeCell ref="H25:H27"/>
    <mergeCell ref="H29:H31"/>
    <mergeCell ref="H33:H35"/>
    <mergeCell ref="H37:H39"/>
    <mergeCell ref="H41:H43"/>
    <mergeCell ref="G56:G59"/>
    <mergeCell ref="G60:G63"/>
    <mergeCell ref="G64:G67"/>
    <mergeCell ref="G68:G71"/>
    <mergeCell ref="G72:G75"/>
    <mergeCell ref="H2:H3"/>
    <mergeCell ref="H6:H7"/>
    <mergeCell ref="H10:H11"/>
    <mergeCell ref="H13:H15"/>
    <mergeCell ref="H17:H19"/>
    <mergeCell ref="G32:G35"/>
    <mergeCell ref="G36:G39"/>
    <mergeCell ref="G40:G43"/>
    <mergeCell ref="G44:G47"/>
    <mergeCell ref="G48:G51"/>
    <mergeCell ref="G52:G55"/>
    <mergeCell ref="F68:F71"/>
    <mergeCell ref="F72:F75"/>
    <mergeCell ref="G2:G3"/>
    <mergeCell ref="G4:G7"/>
    <mergeCell ref="G8:G11"/>
    <mergeCell ref="G12:G15"/>
    <mergeCell ref="G16:G19"/>
    <mergeCell ref="G20:G23"/>
    <mergeCell ref="G24:G27"/>
    <mergeCell ref="G28:G31"/>
    <mergeCell ref="F44:F47"/>
    <mergeCell ref="F48:F51"/>
    <mergeCell ref="F52:F55"/>
    <mergeCell ref="F56:F59"/>
    <mergeCell ref="F60:F63"/>
    <mergeCell ref="F64:F67"/>
    <mergeCell ref="F20:F23"/>
    <mergeCell ref="F24:F27"/>
    <mergeCell ref="F28:F31"/>
    <mergeCell ref="F32:F35"/>
    <mergeCell ref="F36:F39"/>
    <mergeCell ref="F40:F43"/>
    <mergeCell ref="E56:E59"/>
    <mergeCell ref="E60:E63"/>
    <mergeCell ref="E64:E67"/>
    <mergeCell ref="E68:E71"/>
    <mergeCell ref="E72:E75"/>
    <mergeCell ref="F2:F3"/>
    <mergeCell ref="F4:F7"/>
    <mergeCell ref="F8:F11"/>
    <mergeCell ref="F12:F15"/>
    <mergeCell ref="F16:F19"/>
    <mergeCell ref="E36:E37"/>
    <mergeCell ref="E38:E39"/>
    <mergeCell ref="E40:E43"/>
    <mergeCell ref="E44:E47"/>
    <mergeCell ref="E48:E51"/>
    <mergeCell ref="E52:E55"/>
    <mergeCell ref="B72:B75"/>
    <mergeCell ref="E2:E3"/>
    <mergeCell ref="E4:E7"/>
    <mergeCell ref="E8:E11"/>
    <mergeCell ref="E12:E15"/>
    <mergeCell ref="E16:E19"/>
    <mergeCell ref="E20:E23"/>
    <mergeCell ref="E24:E27"/>
    <mergeCell ref="E28:E31"/>
    <mergeCell ref="E32:E35"/>
    <mergeCell ref="B48:B51"/>
    <mergeCell ref="B52:B55"/>
    <mergeCell ref="B56:B59"/>
    <mergeCell ref="B60:B63"/>
    <mergeCell ref="B64:B67"/>
    <mergeCell ref="B68:B71"/>
    <mergeCell ref="B24:B27"/>
    <mergeCell ref="B28:B31"/>
    <mergeCell ref="B32:B35"/>
    <mergeCell ref="B36:B39"/>
    <mergeCell ref="B40:B43"/>
    <mergeCell ref="B44:B47"/>
    <mergeCell ref="B2:B3"/>
    <mergeCell ref="B4:B7"/>
    <mergeCell ref="B8:B11"/>
    <mergeCell ref="B12:B15"/>
    <mergeCell ref="B16:B19"/>
    <mergeCell ref="B20:B23"/>
    <mergeCell ref="A52:A55"/>
    <mergeCell ref="A56:A59"/>
    <mergeCell ref="A60:A63"/>
    <mergeCell ref="A64:A67"/>
    <mergeCell ref="A68:A71"/>
    <mergeCell ref="A72:A75"/>
    <mergeCell ref="A78:S78"/>
    <mergeCell ref="A2:A3"/>
    <mergeCell ref="A4:A7"/>
    <mergeCell ref="A8:A11"/>
    <mergeCell ref="A12:A15"/>
    <mergeCell ref="A16:A19"/>
    <mergeCell ref="A20:A23"/>
    <mergeCell ref="A24:A27"/>
    <mergeCell ref="A28:A31"/>
    <mergeCell ref="A32:A35"/>
    <mergeCell ref="B1:S1"/>
    <mergeCell ref="M2:N2"/>
    <mergeCell ref="Q2:S2"/>
    <mergeCell ref="A76:D76"/>
    <mergeCell ref="M77:N77"/>
    <mergeCell ref="P77:R77"/>
    <mergeCell ref="A36:A39"/>
    <mergeCell ref="A40:A43"/>
    <mergeCell ref="A44:A47"/>
    <mergeCell ref="A48:A51"/>
  </mergeCells>
  <printOptions/>
  <pageMargins left="0.75" right="0.75" top="0.98" bottom="0.98" header="0.51" footer="0.51"/>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c:creator>
  <cp:keywords/>
  <dc:description/>
  <cp:lastModifiedBy>龙开元</cp:lastModifiedBy>
  <cp:lastPrinted>2022-11-03T09:33:54Z</cp:lastPrinted>
  <dcterms:created xsi:type="dcterms:W3CDTF">2006-09-13T11:21:00Z</dcterms:created>
  <dcterms:modified xsi:type="dcterms:W3CDTF">2022-11-04T08:18:18Z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KSOReadingLayout">
    <vt:bool>false</vt:bool>
  </property>
  <property fmtid="{D5CDD505-2E9C-101B-9397-08002B2CF9AE}" pid="4" name="KSORubyTemplateID">
    <vt:lpwstr>14</vt:lpwstr>
  </property>
</Properties>
</file>