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<sst xmlns="http://schemas.openxmlformats.org/spreadsheetml/2006/main" count="22" uniqueCount="21">
  <si>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附表：</t>
  </si>
  <si>
    <t>梅州市2023年中央财政农村危房改造补助资金分配方案</t>
  </si>
  <si>
    <t xml:space="preserve">                                        单位：户，万元</t>
  </si>
  <si>
    <t>行政区划</t>
  </si>
  <si>
    <t>危房改造任务（户）</t>
  </si>
  <si>
    <t>补助资金（万元）</t>
  </si>
  <si>
    <t>合计</t>
  </si>
  <si>
    <t>拆除重建</t>
  </si>
  <si>
    <t>修缮加固</t>
  </si>
  <si>
    <t>提前下达</t>
  </si>
  <si>
    <t>本次下达</t>
  </si>
  <si>
    <t>全市合计</t>
  </si>
  <si>
    <t>梅江区</t>
  </si>
  <si>
    <t>梅县区</t>
  </si>
  <si>
    <t>兴宁市</t>
  </si>
  <si>
    <t>平远县</t>
  </si>
  <si>
    <t>蕉岭县</t>
  </si>
  <si>
    <t>大埔县</t>
  </si>
  <si>
    <t>丰顺县</t>
  </si>
  <si>
    <t>五华县</t>
  </si>
  <si>
    <t>备注：2023年中央财政农村危房改造补助标准为：改造方式为拆除重建的2.90万元/户，改造方式为修缮加固的1.48万元/户，对原中央苏区县的改造对象每户提高0.35万元的补助额度（剩余0.72万元分配给任务数较多的梅县区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</si>
</sst>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5" fillId="8" borderId="11" applyNumberFormat="false" applyAlignment="false" applyProtection="false">
      <alignment vertical="center"/>
    </xf>
    <xf numFmtId="0" fontId="8" fillId="16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6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0" fillId="30" borderId="18" applyNumberFormat="false" applyFon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16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1" fillId="33" borderId="16" applyNumberFormat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2" borderId="0" xfId="0" applyFill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10" fontId="0" fillId="0" borderId="0" xfId="40" applyNumberFormat="true" applyAlignment="true">
      <alignment horizontal="center" vertical="center" wrapText="true"/>
    </xf>
    <xf numFmtId="0" fontId="0" fillId="0" borderId="0" xfId="0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N16"/>
  <sheetViews>
    <sheetView tabSelected="1" topLeftCell="A3" workbookViewId="0">
      <selection activeCell="F17" sqref="F17"/>
    </sheetView>
  </sheetViews>
  <sheetFormatPr defaultColWidth="14" defaultRowHeight="13.5"/>
  <cols>
    <col min="2" max="2" width="16.125" customWidth="true"/>
    <col min="3" max="4" width="15.5" customWidth="true"/>
    <col min="5" max="5" width="16.25" customWidth="true"/>
    <col min="6" max="6" width="17.5" customWidth="true"/>
    <col min="7" max="8" width="17" customWidth="true"/>
    <col min="9" max="9" width="20" customWidth="true"/>
    <col min="10" max="10" width="9"/>
    <col min="11" max="11" width="9.625" customWidth="true"/>
    <col min="12" max="12" width="9.5" customWidth="true"/>
    <col min="13" max="13" width="9" style="3"/>
    <col min="14" max="14" width="37.5" customWidth="true"/>
    <col min="15" max="35" width="9"/>
    <col min="16356" max="16383" width="9"/>
  </cols>
  <sheetData>
    <row r="1" s="1" customFormat="true" ht="32.1" customHeight="true" spans="2:14">
      <c r="B1" s="4" t="s">
        <v>0</v>
      </c>
      <c r="C1" s="4"/>
      <c r="D1" s="4"/>
      <c r="E1" s="4"/>
      <c r="F1" s="4"/>
      <c r="G1" s="4"/>
      <c r="H1" s="4"/>
      <c r="I1" s="4"/>
      <c r="J1"/>
      <c r="K1"/>
      <c r="L1"/>
      <c r="M1" s="21"/>
      <c r="N1" s="22"/>
    </row>
    <row r="2" s="1" customFormat="true" ht="32.1" customHeight="true" spans="2:14">
      <c r="B2" s="5" t="s">
        <v>1</v>
      </c>
      <c r="C2" s="5"/>
      <c r="D2" s="5"/>
      <c r="E2" s="5"/>
      <c r="F2" s="5"/>
      <c r="G2" s="5"/>
      <c r="H2" s="5"/>
      <c r="I2" s="5"/>
      <c r="J2"/>
      <c r="K2"/>
      <c r="L2"/>
      <c r="M2" s="21"/>
      <c r="N2" s="22"/>
    </row>
    <row r="3" s="1" customFormat="true" ht="32.1" customHeight="true" spans="2:14">
      <c r="B3" s="6" t="s">
        <v>2</v>
      </c>
      <c r="C3" s="6"/>
      <c r="D3" s="6"/>
      <c r="E3" s="6"/>
      <c r="F3" s="6"/>
      <c r="G3" s="6"/>
      <c r="H3" s="6"/>
      <c r="I3" s="6"/>
      <c r="J3"/>
      <c r="K3"/>
      <c r="L3"/>
      <c r="M3" s="21"/>
      <c r="N3" s="22"/>
    </row>
    <row r="4" ht="32.1" customHeight="true" spans="2:9">
      <c r="B4" s="7" t="s">
        <v>3</v>
      </c>
      <c r="C4" s="8" t="s">
        <v>4</v>
      </c>
      <c r="D4" s="9"/>
      <c r="E4" s="14"/>
      <c r="F4" s="8" t="s">
        <v>5</v>
      </c>
      <c r="G4" s="9"/>
      <c r="H4" s="14"/>
      <c r="I4" s="20"/>
    </row>
    <row r="5" ht="14" customHeight="true" spans="2:9">
      <c r="B5" s="7"/>
      <c r="C5" s="10"/>
      <c r="D5" s="11"/>
      <c r="E5" s="15"/>
      <c r="F5" s="16"/>
      <c r="G5" s="17"/>
      <c r="H5" s="18"/>
      <c r="I5" s="20"/>
    </row>
    <row r="6" ht="51" customHeight="true" spans="2:9">
      <c r="B6" s="7"/>
      <c r="C6" s="7" t="s">
        <v>6</v>
      </c>
      <c r="D6" s="7" t="s">
        <v>7</v>
      </c>
      <c r="E6" s="7" t="s">
        <v>8</v>
      </c>
      <c r="F6" s="7" t="s">
        <v>6</v>
      </c>
      <c r="G6" s="7" t="s">
        <v>9</v>
      </c>
      <c r="H6" s="19" t="s">
        <v>10</v>
      </c>
      <c r="I6" s="20"/>
    </row>
    <row r="7" ht="32.1" customHeight="true" spans="2:9">
      <c r="B7" s="7" t="s">
        <v>11</v>
      </c>
      <c r="C7" s="7">
        <v>159</v>
      </c>
      <c r="D7" s="7">
        <v>83</v>
      </c>
      <c r="E7" s="7">
        <v>76</v>
      </c>
      <c r="F7" s="7">
        <f>D7*2.9+E7*1.48+0.72+159*0.35</f>
        <v>409.55</v>
      </c>
      <c r="G7" s="7">
        <v>192.8</v>
      </c>
      <c r="H7" s="19">
        <f>F7-G7</f>
        <v>216.75</v>
      </c>
      <c r="I7" s="20"/>
    </row>
    <row r="8" ht="32.1" customHeight="true" spans="2:9">
      <c r="B8" s="7" t="s">
        <v>12</v>
      </c>
      <c r="C8" s="7">
        <v>3</v>
      </c>
      <c r="D8" s="7">
        <v>2</v>
      </c>
      <c r="E8" s="7">
        <v>1</v>
      </c>
      <c r="F8" s="7">
        <f>D8*2.9+E8*1.48+3*0.35</f>
        <v>8.33</v>
      </c>
      <c r="G8" s="7">
        <v>3.95</v>
      </c>
      <c r="H8" s="19">
        <f t="shared" ref="H8:H15" si="0">F8-G8</f>
        <v>4.38</v>
      </c>
      <c r="I8" s="20"/>
    </row>
    <row r="9" ht="32.1" customHeight="true" spans="2:9">
      <c r="B9" s="7" t="s">
        <v>13</v>
      </c>
      <c r="C9" s="7">
        <v>40</v>
      </c>
      <c r="D9" s="7">
        <v>13</v>
      </c>
      <c r="E9" s="7">
        <v>27</v>
      </c>
      <c r="F9" s="7">
        <f>D9*2.9+E9*1.48+0.72+40*0.35</f>
        <v>92.38</v>
      </c>
      <c r="G9" s="7">
        <v>41.5</v>
      </c>
      <c r="H9" s="19">
        <f t="shared" si="0"/>
        <v>50.88</v>
      </c>
      <c r="I9" s="20"/>
    </row>
    <row r="10" ht="32.1" customHeight="true" spans="2:9">
      <c r="B10" s="7" t="s">
        <v>14</v>
      </c>
      <c r="C10" s="7">
        <v>20</v>
      </c>
      <c r="D10" s="7">
        <v>18</v>
      </c>
      <c r="E10" s="7">
        <v>2</v>
      </c>
      <c r="F10" s="7">
        <f>D10*2.9+E10*1.48+20*0.35</f>
        <v>62.16</v>
      </c>
      <c r="G10" s="7">
        <v>30.3</v>
      </c>
      <c r="H10" s="19">
        <f t="shared" si="0"/>
        <v>31.86</v>
      </c>
      <c r="I10" s="20"/>
    </row>
    <row r="11" ht="32.1" customHeight="true" spans="2:9">
      <c r="B11" s="7" t="s">
        <v>15</v>
      </c>
      <c r="C11" s="7">
        <v>10</v>
      </c>
      <c r="D11" s="7">
        <v>5</v>
      </c>
      <c r="E11" s="7">
        <v>5</v>
      </c>
      <c r="F11" s="7">
        <f>D11*2.9+E11*1.48+10*0.35</f>
        <v>25.4</v>
      </c>
      <c r="G11" s="7">
        <v>11.75</v>
      </c>
      <c r="H11" s="19">
        <f t="shared" si="0"/>
        <v>13.65</v>
      </c>
      <c r="I11" s="20"/>
    </row>
    <row r="12" ht="32.1" customHeight="true" spans="2:9">
      <c r="B12" s="7" t="s">
        <v>16</v>
      </c>
      <c r="C12" s="7">
        <v>16</v>
      </c>
      <c r="D12" s="7">
        <v>0</v>
      </c>
      <c r="E12" s="7">
        <v>16</v>
      </c>
      <c r="F12" s="7">
        <f>D12*2.9+E12*1.48+16*0.35</f>
        <v>29.28</v>
      </c>
      <c r="G12" s="7">
        <v>12</v>
      </c>
      <c r="H12" s="19">
        <f t="shared" si="0"/>
        <v>17.28</v>
      </c>
      <c r="I12" s="20"/>
    </row>
    <row r="13" s="2" customFormat="true" ht="32.1" customHeight="true" spans="2:13">
      <c r="B13" s="12" t="s">
        <v>17</v>
      </c>
      <c r="C13" s="12">
        <v>20</v>
      </c>
      <c r="D13" s="12">
        <v>3</v>
      </c>
      <c r="E13" s="12">
        <v>17</v>
      </c>
      <c r="F13" s="7">
        <f>D13*2.9+E13*1.48+20*0.35</f>
        <v>40.86</v>
      </c>
      <c r="G13" s="12">
        <v>21.8</v>
      </c>
      <c r="H13" s="19">
        <f t="shared" si="0"/>
        <v>19.06</v>
      </c>
      <c r="I13" s="20"/>
      <c r="J13"/>
      <c r="K13"/>
      <c r="L13"/>
      <c r="M13" s="3"/>
    </row>
    <row r="14" ht="32.1" customHeight="true" spans="2:14">
      <c r="B14" s="7" t="s">
        <v>18</v>
      </c>
      <c r="C14" s="7">
        <v>30</v>
      </c>
      <c r="D14" s="7">
        <v>22</v>
      </c>
      <c r="E14" s="7">
        <v>8</v>
      </c>
      <c r="F14" s="7">
        <f>D14*2.9+E14*1.48+30*0.35</f>
        <v>86.14</v>
      </c>
      <c r="G14" s="7">
        <v>39.5</v>
      </c>
      <c r="H14" s="19">
        <f t="shared" si="0"/>
        <v>46.64</v>
      </c>
      <c r="I14" s="20"/>
      <c r="N14" s="23"/>
    </row>
    <row r="15" ht="32.1" customHeight="true" spans="2:9">
      <c r="B15" s="7" t="s">
        <v>19</v>
      </c>
      <c r="C15" s="7">
        <v>20</v>
      </c>
      <c r="D15" s="7">
        <v>20</v>
      </c>
      <c r="E15" s="7">
        <v>0</v>
      </c>
      <c r="F15" s="7">
        <f>D15*2.9+E15*1.48+20*0.35</f>
        <v>65</v>
      </c>
      <c r="G15" s="7">
        <v>32</v>
      </c>
      <c r="H15" s="19">
        <f t="shared" si="0"/>
        <v>33</v>
      </c>
      <c r="I15" s="20"/>
    </row>
    <row r="16" ht="28" customHeight="true" spans="2:9">
      <c r="B16" s="13" t="s">
        <v>20</v>
      </c>
      <c r="C16" s="13"/>
      <c r="D16" s="13"/>
      <c r="E16" s="13"/>
      <c r="F16" s="13"/>
      <c r="G16" s="13"/>
      <c r="H16" s="13"/>
      <c r="I16" s="4"/>
    </row>
  </sheetData>
  <mergeCells count="7">
    <mergeCell ref="B1:G1"/>
    <mergeCell ref="B2:G2"/>
    <mergeCell ref="B3:G3"/>
    <mergeCell ref="B16:H16"/>
    <mergeCell ref="B4:B6"/>
    <mergeCell ref="C4:E5"/>
    <mergeCell ref="F4:H5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菩提</cp:lastModifiedBy>
  <dcterms:created xsi:type="dcterms:W3CDTF">2021-12-19T10:41:00Z</dcterms:created>
  <dcterms:modified xsi:type="dcterms:W3CDTF">2023-08-24T15:09:09Z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C1CE4D7151F343A289CEA0B1C63649FE</vt:lpwstr>
  </property>
</Properties>
</file>