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activeTab="1"/>
  </bookViews>
  <sheets>
    <sheet name="表一" sheetId="1" r:id="rId1"/>
    <sheet name="表四" sheetId="2" r:id="rId2"/>
  </sheets>
  <definedNames>
    <definedName name="_xlnm.Print_Titles" localSheetId="1">'表四'!$1:$5</definedName>
    <definedName name="_xlnm.Print_Titles" localSheetId="0">'表一'!$1:$5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<sst xmlns="http://schemas.openxmlformats.org/spreadsheetml/2006/main" count="430" uniqueCount="413">
  <si>
    <t xml:space="preserve">     旅游业管理与服务支出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</si>
  <si>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</si>
  <si>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</si>
  <si>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</si>
  <si>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</si>
  <si>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 xml:space="preserve"> </t>
  </si>
  <si>
    <t>二、非税收入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</si>
  <si>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</si>
  <si>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</si>
  <si>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</si>
  <si>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单位：万元</t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</si>
  <si>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</si>
  <si>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t>备注</t>
  </si>
  <si>
    <t>二、外交</t>
  </si>
  <si>
    <t>三、国防</t>
  </si>
  <si>
    <t>四、公共安全</t>
  </si>
  <si>
    <t xml:space="preserve"> </t>
  </si>
  <si>
    <t>五、教育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</si>
  <si>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</si>
  <si>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</si>
  <si>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</si>
  <si>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</si>
  <si>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</si>
  <si>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</si>
  <si>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</si>
  <si>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转移性收入</t>
  </si>
  <si>
    <t>转移性支出</t>
  </si>
  <si>
    <r>
      <t xml:space="preserve">       </t>
    </r>
    <r>
      <rPr>
        <sz val="11"/>
        <rFont val="宋体"/>
        <family val="0"/>
      </rPr>
      <t>民主党派及工商联事务</t>
    </r>
  </si>
  <si>
    <t xml:space="preserve">       增值税和消费税税收返还收入 </t>
  </si>
  <si>
    <t xml:space="preserve">       所得税基数返还收入</t>
  </si>
  <si>
    <t xml:space="preserve">       民族地区转移支付补助收入</t>
  </si>
  <si>
    <t xml:space="preserve">       调整工资转移支付补助收入</t>
  </si>
  <si>
    <t xml:space="preserve">       农村税费改革补助收入</t>
  </si>
  <si>
    <t xml:space="preserve">       结算补助收入</t>
  </si>
  <si>
    <t>收入合计</t>
  </si>
  <si>
    <t>支出合计</t>
  </si>
  <si>
    <t>收入总计</t>
  </si>
  <si>
    <t>支出总计</t>
  </si>
  <si>
    <t xml:space="preserve">       体制补助收入</t>
  </si>
  <si>
    <t xml:space="preserve">    体制上解支出</t>
  </si>
  <si>
    <t xml:space="preserve">      体制上解收入</t>
  </si>
  <si>
    <t xml:space="preserve">       其他税收返还收入</t>
  </si>
  <si>
    <t>收入总计</t>
  </si>
  <si>
    <r>
      <t xml:space="preserve">       </t>
    </r>
    <r>
      <rPr>
        <sz val="11"/>
        <rFont val="宋体"/>
        <family val="0"/>
      </rPr>
      <t>对外合作与交流</t>
    </r>
  </si>
  <si>
    <r>
      <t xml:space="preserve">       </t>
    </r>
    <r>
      <rPr>
        <sz val="11"/>
        <rFont val="宋体"/>
        <family val="0"/>
      </rPr>
      <t>车船税</t>
    </r>
  </si>
  <si>
    <t xml:space="preserve">   食品和药品监督管理事务</t>
  </si>
  <si>
    <t xml:space="preserve">    资源综合利用</t>
  </si>
  <si>
    <t xml:space="preserve">    可再生能源</t>
  </si>
  <si>
    <t xml:space="preserve">    污染减排</t>
  </si>
  <si>
    <t xml:space="preserve">    能源节约利用</t>
  </si>
  <si>
    <r>
      <t xml:space="preserve">       </t>
    </r>
    <r>
      <rPr>
        <sz val="11"/>
        <rFont val="宋体"/>
        <family val="0"/>
      </rPr>
      <t>制造业</t>
    </r>
  </si>
  <si>
    <r>
      <t xml:space="preserve">       </t>
    </r>
    <r>
      <rPr>
        <sz val="11"/>
        <rFont val="宋体"/>
        <family val="0"/>
      </rPr>
      <t>建筑业</t>
    </r>
  </si>
  <si>
    <r>
      <t xml:space="preserve">       </t>
    </r>
    <r>
      <rPr>
        <sz val="11"/>
        <rFont val="宋体"/>
        <family val="0"/>
      </rPr>
      <t>电力监管支出</t>
    </r>
  </si>
  <si>
    <t xml:space="preserve">    工业和信息产业监管支出</t>
  </si>
  <si>
    <t xml:space="preserve">    安全生产监管</t>
  </si>
  <si>
    <t xml:space="preserve">    国有资产监管</t>
  </si>
  <si>
    <t xml:space="preserve">    支持中小企业发展和管理支出</t>
  </si>
  <si>
    <t xml:space="preserve">    旅游业管理与服务支出</t>
  </si>
  <si>
    <t>一、税收收入</t>
  </si>
  <si>
    <r>
      <t xml:space="preserve">       </t>
    </r>
    <r>
      <rPr>
        <sz val="11"/>
        <rFont val="宋体"/>
        <family val="0"/>
      </rPr>
      <t>增值税</t>
    </r>
  </si>
  <si>
    <r>
      <t xml:space="preserve">       </t>
    </r>
    <r>
      <rPr>
        <sz val="11"/>
        <rFont val="宋体"/>
        <family val="0"/>
      </rPr>
      <t>人大事务</t>
    </r>
  </si>
  <si>
    <r>
      <t xml:space="preserve">       </t>
    </r>
    <r>
      <rPr>
        <sz val="11"/>
        <rFont val="宋体"/>
        <family val="0"/>
      </rPr>
      <t>营业税</t>
    </r>
  </si>
  <si>
    <r>
      <t xml:space="preserve">       </t>
    </r>
    <r>
      <rPr>
        <sz val="11"/>
        <rFont val="宋体"/>
        <family val="0"/>
      </rPr>
      <t>政协事务</t>
    </r>
  </si>
  <si>
    <r>
      <t xml:space="preserve">       </t>
    </r>
    <r>
      <rPr>
        <sz val="11"/>
        <rFont val="宋体"/>
        <family val="0"/>
      </rPr>
      <t>企业所得税</t>
    </r>
  </si>
  <si>
    <r>
      <t xml:space="preserve">     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</si>
  <si>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    </t>
    </r>
    <r>
      <rPr>
        <sz val="11"/>
        <rFont val="宋体"/>
        <family val="0"/>
      </rPr>
      <t>企业所得税退税</t>
    </r>
  </si>
  <si>
    <r>
      <t xml:space="preserve">       </t>
    </r>
    <r>
      <rPr>
        <sz val="11"/>
        <rFont val="宋体"/>
        <family val="0"/>
      </rPr>
      <t>发展与改革事务</t>
    </r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</si>
  <si>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</si>
  <si>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统计信息事务</t>
    </r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</si>
  <si>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</si>
  <si>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财政事务</t>
    </r>
  </si>
  <si>
    <r>
      <t xml:space="preserve">       </t>
    </r>
    <r>
      <rPr>
        <sz val="11"/>
        <rFont val="宋体"/>
        <family val="0"/>
      </rPr>
      <t>固定资产投资方向调节税</t>
    </r>
  </si>
  <si>
    <r>
      <t xml:space="preserve">       </t>
    </r>
    <r>
      <rPr>
        <sz val="11"/>
        <rFont val="宋体"/>
        <family val="0"/>
      </rPr>
      <t>税收事务</t>
    </r>
  </si>
  <si>
    <r>
      <t xml:space="preserve">       </t>
    </r>
    <r>
      <rPr>
        <sz val="11"/>
        <rFont val="宋体"/>
        <family val="0"/>
      </rPr>
      <t>城市维护建设税</t>
    </r>
  </si>
  <si>
    <r>
      <t xml:space="preserve">       </t>
    </r>
    <r>
      <rPr>
        <sz val="11"/>
        <rFont val="宋体"/>
        <family val="0"/>
      </rPr>
      <t>审计事务</t>
    </r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</si>
  <si>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</si>
  <si>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海关事务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</si>
  <si>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</si>
  <si>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人力资源事务</t>
    </r>
  </si>
  <si>
    <r>
      <t xml:space="preserve">       </t>
    </r>
    <r>
      <rPr>
        <sz val="11"/>
        <rFont val="宋体"/>
        <family val="0"/>
      </rPr>
      <t>城镇土地使用税</t>
    </r>
  </si>
  <si>
    <r>
      <t xml:space="preserve">       </t>
    </r>
    <r>
      <rPr>
        <sz val="11"/>
        <rFont val="宋体"/>
        <family val="0"/>
      </rPr>
      <t>纪检监察事务</t>
    </r>
  </si>
  <si>
    <r>
      <t xml:space="preserve">       </t>
    </r>
    <r>
      <rPr>
        <sz val="11"/>
        <rFont val="宋体"/>
        <family val="0"/>
      </rPr>
      <t>土地增值税</t>
    </r>
  </si>
  <si>
    <r>
      <t xml:space="preserve">       </t>
    </r>
    <r>
      <rPr>
        <sz val="11"/>
        <rFont val="宋体"/>
        <family val="0"/>
      </rPr>
      <t>人口与计划生育事务</t>
    </r>
  </si>
  <si>
    <r>
      <t xml:space="preserve">       </t>
    </r>
    <r>
      <rPr>
        <sz val="11"/>
        <rFont val="宋体"/>
        <family val="0"/>
      </rPr>
      <t>商贸事务</t>
    </r>
  </si>
  <si>
    <r>
      <t xml:space="preserve">       </t>
    </r>
    <r>
      <rPr>
        <sz val="11"/>
        <rFont val="宋体"/>
        <family val="0"/>
      </rPr>
      <t>知识产权事务</t>
    </r>
  </si>
  <si>
    <r>
      <t xml:space="preserve">       </t>
    </r>
    <r>
      <rPr>
        <sz val="11"/>
        <rFont val="宋体"/>
        <family val="0"/>
      </rPr>
      <t>工商行政管理事务</t>
    </r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</si>
  <si>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</si>
  <si>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质量技术监督与检验检疫事务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</si>
  <si>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</si>
  <si>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</si>
  <si>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</si>
  <si>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</si>
  <si>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</si>
  <si>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民族事务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</si>
  <si>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</si>
  <si>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宗教事务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</si>
  <si>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</si>
  <si>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港澳台侨事务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</si>
  <si>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</si>
  <si>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档案事务</t>
    </r>
  </si>
  <si>
    <r>
      <t xml:space="preserve">       </t>
    </r>
    <r>
      <rPr>
        <sz val="11"/>
        <rFont val="宋体"/>
        <family val="0"/>
      </rPr>
      <t>其他收入</t>
    </r>
  </si>
  <si>
    <r>
      <t xml:space="preserve">       </t>
    </r>
    <r>
      <rPr>
        <sz val="11"/>
        <rFont val="宋体"/>
        <family val="0"/>
      </rPr>
      <t>共产党事务</t>
    </r>
  </si>
  <si>
    <t>三、贷款转贷回收本金收入</t>
  </si>
  <si>
    <r>
      <t xml:space="preserve">       </t>
    </r>
    <r>
      <rPr>
        <sz val="11"/>
        <rFont val="宋体"/>
        <family val="0"/>
      </rPr>
      <t>群众团体事务</t>
    </r>
  </si>
  <si>
    <r>
      <t xml:space="preserve">       </t>
    </r>
    <r>
      <rPr>
        <sz val="11"/>
        <rFont val="宋体"/>
        <family val="0"/>
      </rPr>
      <t>其他外交支出</t>
    </r>
  </si>
  <si>
    <r>
      <t xml:space="preserve">       </t>
    </r>
    <r>
      <rPr>
        <sz val="11"/>
        <rFont val="宋体"/>
        <family val="0"/>
      </rPr>
      <t>其他国防支出</t>
    </r>
  </si>
  <si>
    <r>
      <t xml:space="preserve">       </t>
    </r>
    <r>
      <rPr>
        <sz val="11"/>
        <rFont val="宋体"/>
        <family val="0"/>
      </rPr>
      <t>武装警察</t>
    </r>
  </si>
  <si>
    <r>
      <t xml:space="preserve">       </t>
    </r>
    <r>
      <rPr>
        <sz val="11"/>
        <rFont val="宋体"/>
        <family val="0"/>
      </rPr>
      <t>公安</t>
    </r>
  </si>
  <si>
    <r>
      <t xml:space="preserve">       </t>
    </r>
    <r>
      <rPr>
        <sz val="11"/>
        <rFont val="宋体"/>
        <family val="0"/>
      </rPr>
      <t>国家安全</t>
    </r>
  </si>
  <si>
    <r>
      <t xml:space="preserve">       </t>
    </r>
    <r>
      <rPr>
        <sz val="11"/>
        <rFont val="宋体"/>
        <family val="0"/>
      </rPr>
      <t>检察</t>
    </r>
  </si>
  <si>
    <r>
      <t xml:space="preserve">       </t>
    </r>
    <r>
      <rPr>
        <sz val="11"/>
        <rFont val="宋体"/>
        <family val="0"/>
      </rPr>
      <t>法院</t>
    </r>
  </si>
  <si>
    <r>
      <t xml:space="preserve">       </t>
    </r>
    <r>
      <rPr>
        <sz val="11"/>
        <rFont val="宋体"/>
        <family val="0"/>
      </rPr>
      <t>司法</t>
    </r>
  </si>
  <si>
    <r>
      <t xml:space="preserve">       </t>
    </r>
    <r>
      <rPr>
        <sz val="11"/>
        <rFont val="宋体"/>
        <family val="0"/>
      </rPr>
      <t>监狱</t>
    </r>
  </si>
  <si>
    <r>
      <t xml:space="preserve">       </t>
    </r>
    <r>
      <rPr>
        <sz val="11"/>
        <rFont val="宋体"/>
        <family val="0"/>
      </rPr>
      <t>劳教</t>
    </r>
  </si>
  <si>
    <r>
      <t xml:space="preserve">       </t>
    </r>
    <r>
      <rPr>
        <sz val="11"/>
        <rFont val="宋体"/>
        <family val="0"/>
      </rPr>
      <t>国家保密</t>
    </r>
  </si>
  <si>
    <r>
      <t xml:space="preserve">       </t>
    </r>
    <r>
      <rPr>
        <sz val="11"/>
        <rFont val="宋体"/>
        <family val="0"/>
      </rPr>
      <t>缉私警察</t>
    </r>
  </si>
  <si>
    <r>
      <t xml:space="preserve">       </t>
    </r>
    <r>
      <rPr>
        <sz val="11"/>
        <rFont val="宋体"/>
        <family val="0"/>
      </rPr>
      <t>其他公共安全支出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</si>
  <si>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</si>
  <si>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</si>
  <si>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</si>
  <si>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</si>
  <si>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</si>
  <si>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</si>
  <si>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</si>
  <si>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</si>
  <si>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</si>
  <si>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科学技术管理事务</t>
    </r>
  </si>
  <si>
    <r>
      <t xml:space="preserve">       </t>
    </r>
    <r>
      <rPr>
        <sz val="11"/>
        <rFont val="宋体"/>
        <family val="0"/>
      </rPr>
      <t>基础研究</t>
    </r>
  </si>
  <si>
    <r>
      <t xml:space="preserve">       </t>
    </r>
    <r>
      <rPr>
        <sz val="11"/>
        <rFont val="宋体"/>
        <family val="0"/>
      </rPr>
      <t>应用研究</t>
    </r>
  </si>
  <si>
    <r>
      <t xml:space="preserve">       </t>
    </r>
    <r>
      <rPr>
        <sz val="11"/>
        <rFont val="宋体"/>
        <family val="0"/>
      </rPr>
      <t>技术研究与开发</t>
    </r>
  </si>
  <si>
    <r>
      <t xml:space="preserve">       </t>
    </r>
    <r>
      <rPr>
        <sz val="11"/>
        <rFont val="宋体"/>
        <family val="0"/>
      </rPr>
      <t>科技条件与服务</t>
    </r>
  </si>
  <si>
    <r>
      <t xml:space="preserve">       </t>
    </r>
    <r>
      <rPr>
        <sz val="11"/>
        <rFont val="宋体"/>
        <family val="0"/>
      </rPr>
      <t>社会科学</t>
    </r>
  </si>
  <si>
    <r>
      <t xml:space="preserve">       </t>
    </r>
    <r>
      <rPr>
        <sz val="11"/>
        <rFont val="宋体"/>
        <family val="0"/>
      </rPr>
      <t>科学技术普及</t>
    </r>
  </si>
  <si>
    <r>
      <t xml:space="preserve">       </t>
    </r>
    <r>
      <rPr>
        <sz val="11"/>
        <rFont val="宋体"/>
        <family val="0"/>
      </rPr>
      <t>科技交流与合作</t>
    </r>
  </si>
  <si>
    <r>
      <t xml:space="preserve">       </t>
    </r>
    <r>
      <rPr>
        <sz val="11"/>
        <rFont val="宋体"/>
        <family val="0"/>
      </rPr>
      <t>其他科学技术支出</t>
    </r>
  </si>
  <si>
    <r>
      <t xml:space="preserve">       </t>
    </r>
    <r>
      <rPr>
        <sz val="11"/>
        <rFont val="宋体"/>
        <family val="0"/>
      </rPr>
      <t>文化</t>
    </r>
  </si>
  <si>
    <r>
      <t xml:space="preserve">       </t>
    </r>
    <r>
      <rPr>
        <sz val="11"/>
        <rFont val="宋体"/>
        <family val="0"/>
      </rPr>
      <t>文物</t>
    </r>
  </si>
  <si>
    <r>
      <t xml:space="preserve">       </t>
    </r>
    <r>
      <rPr>
        <sz val="11"/>
        <rFont val="宋体"/>
        <family val="0"/>
      </rPr>
      <t>体育</t>
    </r>
  </si>
  <si>
    <r>
      <t xml:space="preserve">       </t>
    </r>
    <r>
      <rPr>
        <sz val="11"/>
        <rFont val="宋体"/>
        <family val="0"/>
      </rPr>
      <t>广播影视</t>
    </r>
  </si>
  <si>
    <r>
      <t xml:space="preserve">       </t>
    </r>
    <r>
      <rPr>
        <sz val="11"/>
        <rFont val="宋体"/>
        <family val="0"/>
      </rPr>
      <t>新闻出版</t>
    </r>
  </si>
  <si>
    <r>
      <t xml:space="preserve">       </t>
    </r>
    <r>
      <rPr>
        <sz val="11"/>
        <rFont val="宋体"/>
        <family val="0"/>
      </rPr>
      <t>其他文化体育与传媒支出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</si>
  <si>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</si>
  <si>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</si>
  <si>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</si>
  <si>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</si>
  <si>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</si>
  <si>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</si>
  <si>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</si>
  <si>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</si>
  <si>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</si>
  <si>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</si>
  <si>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</si>
  <si>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其他城镇社会救济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</si>
  <si>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</si>
  <si>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</si>
  <si>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</si>
  <si>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其他农村社会救济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</si>
  <si>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</si>
  <si>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</si>
  <si>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</si>
  <si>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</si>
  <si>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环境保护管理事务</t>
    </r>
  </si>
  <si>
    <r>
      <t xml:space="preserve">       </t>
    </r>
    <r>
      <rPr>
        <sz val="11"/>
        <rFont val="宋体"/>
        <family val="0"/>
      </rPr>
      <t>环境监测与监察</t>
    </r>
  </si>
  <si>
    <r>
      <t xml:space="preserve">       </t>
    </r>
    <r>
      <rPr>
        <sz val="11"/>
        <rFont val="宋体"/>
        <family val="0"/>
      </rPr>
      <t>污染防治</t>
    </r>
  </si>
  <si>
    <r>
      <t xml:space="preserve">       </t>
    </r>
    <r>
      <rPr>
        <sz val="11"/>
        <rFont val="宋体"/>
        <family val="0"/>
      </rPr>
      <t>自然生态保护</t>
    </r>
  </si>
  <si>
    <r>
      <t xml:space="preserve">       </t>
    </r>
    <r>
      <rPr>
        <sz val="11"/>
        <rFont val="宋体"/>
        <family val="0"/>
      </rPr>
      <t>天然林保护</t>
    </r>
  </si>
  <si>
    <r>
      <t xml:space="preserve">       </t>
    </r>
    <r>
      <rPr>
        <sz val="11"/>
        <rFont val="宋体"/>
        <family val="0"/>
      </rPr>
      <t>退耕还林</t>
    </r>
  </si>
  <si>
    <r>
      <t xml:space="preserve">       </t>
    </r>
    <r>
      <rPr>
        <sz val="11"/>
        <rFont val="宋体"/>
        <family val="0"/>
      </rPr>
      <t>风沙荒漠治理</t>
    </r>
  </si>
  <si>
    <r>
      <t xml:space="preserve">       </t>
    </r>
    <r>
      <rPr>
        <sz val="11"/>
        <rFont val="宋体"/>
        <family val="0"/>
      </rPr>
      <t>退牧还草</t>
    </r>
  </si>
  <si>
    <r>
      <t xml:space="preserve">       </t>
    </r>
    <r>
      <rPr>
        <sz val="11"/>
        <rFont val="宋体"/>
        <family val="0"/>
      </rPr>
      <t>已垦草原退耕还草</t>
    </r>
  </si>
  <si>
    <r>
      <t xml:space="preserve">       </t>
    </r>
    <r>
      <rPr>
        <sz val="11"/>
        <rFont val="宋体"/>
        <family val="0"/>
      </rPr>
      <t>其他环境保护支出</t>
    </r>
  </si>
  <si>
    <r>
      <t xml:space="preserve">       </t>
    </r>
    <r>
      <rPr>
        <sz val="11"/>
        <rFont val="宋体"/>
        <family val="0"/>
      </rPr>
      <t>城乡社区管理事务</t>
    </r>
  </si>
  <si>
    <r>
      <t xml:space="preserve">       </t>
    </r>
    <r>
      <rPr>
        <sz val="11"/>
        <rFont val="宋体"/>
        <family val="0"/>
      </rPr>
      <t>城乡社区规划与管理</t>
    </r>
  </si>
  <si>
    <r>
      <t xml:space="preserve">       </t>
    </r>
    <r>
      <rPr>
        <sz val="11"/>
        <rFont val="宋体"/>
        <family val="0"/>
      </rPr>
      <t>城乡社区公共设施</t>
    </r>
  </si>
  <si>
    <r>
      <t xml:space="preserve">       </t>
    </r>
    <r>
      <rPr>
        <sz val="11"/>
        <rFont val="宋体"/>
        <family val="0"/>
      </rPr>
      <t>城乡社区环境卫生</t>
    </r>
  </si>
  <si>
    <r>
      <t xml:space="preserve">       </t>
    </r>
    <r>
      <rPr>
        <sz val="11"/>
        <rFont val="宋体"/>
        <family val="0"/>
      </rPr>
      <t>建设市场管理与监督</t>
    </r>
  </si>
  <si>
    <r>
      <t xml:space="preserve">       </t>
    </r>
    <r>
      <rPr>
        <sz val="11"/>
        <rFont val="宋体"/>
        <family val="0"/>
      </rPr>
      <t>其他城乡社区事务支出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</si>
  <si>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</si>
  <si>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</si>
  <si>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</si>
  <si>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</si>
  <si>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</si>
  <si>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</si>
  <si>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</si>
  <si>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公路水路运输</t>
    </r>
  </si>
  <si>
    <r>
      <t xml:space="preserve">       </t>
    </r>
    <r>
      <rPr>
        <sz val="11"/>
        <rFont val="宋体"/>
        <family val="0"/>
      </rPr>
      <t>铁路运输</t>
    </r>
  </si>
  <si>
    <r>
      <t xml:space="preserve">       </t>
    </r>
    <r>
      <rPr>
        <sz val="11"/>
        <rFont val="宋体"/>
        <family val="0"/>
      </rPr>
      <t>民用航空运输</t>
    </r>
  </si>
  <si>
    <r>
      <t xml:space="preserve">       </t>
    </r>
    <r>
      <rPr>
        <sz val="11"/>
        <rFont val="宋体"/>
        <family val="0"/>
      </rPr>
      <t>其他交通运输支出</t>
    </r>
  </si>
  <si>
    <t xml:space="preserve">       化解债务补助收入</t>
  </si>
  <si>
    <t xml:space="preserve">       资源枯竭型城市转移支付补助收入</t>
  </si>
  <si>
    <r>
      <t xml:space="preserve">       </t>
    </r>
    <r>
      <rPr>
        <sz val="11"/>
        <rFont val="宋体"/>
        <family val="0"/>
      </rPr>
      <t>国防动员</t>
    </r>
  </si>
  <si>
    <t>表四</t>
  </si>
  <si>
    <t>表一</t>
  </si>
  <si>
    <t>一、农网还贷资金收入</t>
  </si>
  <si>
    <t>六、转让政府还贷道路收费权收入</t>
  </si>
  <si>
    <t>一、一般公共服务</t>
  </si>
  <si>
    <t xml:space="preserve">     地方教育附加支出</t>
  </si>
  <si>
    <t xml:space="preserve">     文化事业建设费支出</t>
  </si>
  <si>
    <t xml:space="preserve">     国家电影发展专项资金支出</t>
  </si>
  <si>
    <t xml:space="preserve">     政府住房基金支出</t>
  </si>
  <si>
    <t xml:space="preserve">     国有土地使用权出让金支出</t>
  </si>
  <si>
    <t xml:space="preserve">     城市公用事业附加支出</t>
  </si>
  <si>
    <t xml:space="preserve">     国有土地收益基金支出</t>
  </si>
  <si>
    <t xml:space="preserve">     农业土地开发资金支出</t>
  </si>
  <si>
    <t xml:space="preserve">     新增建设用地有偿使用费支出</t>
  </si>
  <si>
    <t>一、一般公共服务</t>
  </si>
  <si>
    <r>
      <t xml:space="preserve">       </t>
    </r>
    <r>
      <rPr>
        <sz val="11"/>
        <rFont val="宋体"/>
        <family val="0"/>
      </rPr>
      <t>其他一般公共服务支出</t>
    </r>
  </si>
  <si>
    <t>六、科学技术</t>
  </si>
  <si>
    <t>　　能源管理事务</t>
  </si>
  <si>
    <t>十七、地震灾后恢复重建支出</t>
  </si>
  <si>
    <t xml:space="preserve">    国内债务付息</t>
  </si>
  <si>
    <t xml:space="preserve">    国外债务付息</t>
  </si>
  <si>
    <t xml:space="preserve">    国内外债务发行</t>
  </si>
  <si>
    <t xml:space="preserve">    补充还贷准备金</t>
  </si>
  <si>
    <t>七、散装水泥专项资金收入</t>
  </si>
  <si>
    <t>八、新型墙体材料专项基金收入</t>
  </si>
  <si>
    <t>九、文化事业建设费收入</t>
  </si>
  <si>
    <t>十二、国家电影事业发展专项资金收入</t>
  </si>
  <si>
    <t>十三、新菜地开发建设基金收入</t>
  </si>
  <si>
    <t>十四、新增建设用地土地有偿使用费收入</t>
  </si>
  <si>
    <t>十五、育林基金收入</t>
  </si>
  <si>
    <t>十六、森林植被恢复费</t>
  </si>
  <si>
    <t>十七、地方水利建设基金收入</t>
  </si>
  <si>
    <t>十八、南水北调工程建设基金收入</t>
  </si>
  <si>
    <t>二十、残疾人就业保障金收入</t>
  </si>
  <si>
    <t>二十一、政府住房基金收入</t>
  </si>
  <si>
    <t>二十二、城市公用事业附加收入</t>
  </si>
  <si>
    <t>二十三、国有土地使用权出让金收入</t>
  </si>
  <si>
    <t>二十四、国有土地收益基金收入</t>
  </si>
  <si>
    <t>二十五、农业土地开发资金收入</t>
  </si>
  <si>
    <t>二十六、大中型水库库区基金收入</t>
  </si>
  <si>
    <t>二十七、彩票公益金收入</t>
  </si>
  <si>
    <t>二十八、城市基础设施配套费收入</t>
  </si>
  <si>
    <t>二十九、小型水库移民扶助基金收入</t>
  </si>
  <si>
    <t>三十、重大水利工程建设基金收入</t>
  </si>
  <si>
    <t>三十一、车辆通行费</t>
  </si>
  <si>
    <t>三十二、船舶港务费</t>
  </si>
  <si>
    <t>　</t>
  </si>
  <si>
    <t xml:space="preserve">    政府性基金转移收入</t>
  </si>
  <si>
    <t xml:space="preserve">    地震灾后恢复重建补助收入</t>
  </si>
  <si>
    <t xml:space="preserve">    　政府性基金补助收入</t>
  </si>
  <si>
    <t xml:space="preserve">    　政府性基金上解收入</t>
  </si>
  <si>
    <t xml:space="preserve">    调入资金</t>
  </si>
  <si>
    <t xml:space="preserve">     残疾人事业</t>
  </si>
  <si>
    <t xml:space="preserve">     大中型水库移民后期扶持基金支出</t>
  </si>
  <si>
    <t xml:space="preserve">     小型水库移民扶持基金支出</t>
  </si>
  <si>
    <t xml:space="preserve">     城市基础设施配套费支出</t>
  </si>
  <si>
    <t xml:space="preserve">     农业</t>
  </si>
  <si>
    <t xml:space="preserve">     林业</t>
  </si>
  <si>
    <t xml:space="preserve">     水利</t>
  </si>
  <si>
    <t xml:space="preserve">     南水北调</t>
  </si>
  <si>
    <t xml:space="preserve">     公路水路运输</t>
  </si>
  <si>
    <t xml:space="preserve">     铁路运输</t>
  </si>
  <si>
    <t xml:space="preserve">     民用航空运输</t>
  </si>
  <si>
    <t xml:space="preserve">     制造业</t>
  </si>
  <si>
    <t xml:space="preserve">     建筑业</t>
  </si>
  <si>
    <t xml:space="preserve">     电力监管支出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</si>
  <si>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</si>
  <si>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</si>
  <si>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</si>
  <si>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地震灾后恢复重建补助支出</t>
  </si>
  <si>
    <t xml:space="preserve">    调出资金</t>
  </si>
  <si>
    <t>十、地方教育附加收入</t>
  </si>
  <si>
    <r>
      <t xml:space="preserve">       </t>
    </r>
    <r>
      <rPr>
        <sz val="11"/>
        <rFont val="宋体"/>
        <family val="0"/>
      </rPr>
      <t>民兵</t>
    </r>
  </si>
  <si>
    <r>
      <t xml:space="preserve">       </t>
    </r>
    <r>
      <rPr>
        <sz val="11"/>
        <rFont val="宋体"/>
        <family val="0"/>
      </rPr>
      <t>科技重大专项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</si>
  <si>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</si>
  <si>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</si>
  <si>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</si>
  <si>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</si>
  <si>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t xml:space="preserve">       成品油价格和税费改革税收返还收入</t>
  </si>
  <si>
    <t xml:space="preserve">       均衡性转移支付补助收入</t>
  </si>
  <si>
    <t xml:space="preserve">       县级基本财力保障机制奖补资金收入</t>
  </si>
  <si>
    <t xml:space="preserve">       企事业单位划转补助收入</t>
  </si>
  <si>
    <t xml:space="preserve">       成品油价格和税费改革转移支付补助收入</t>
  </si>
  <si>
    <t xml:space="preserve">       村级公益事业“一事一议”奖补资金收入</t>
  </si>
  <si>
    <t xml:space="preserve">       工商部门停征两费转移支付收入</t>
  </si>
  <si>
    <t xml:space="preserve">       教育转移支付收入</t>
  </si>
  <si>
    <t xml:space="preserve">       一般公共服务转移支付收入</t>
  </si>
  <si>
    <t xml:space="preserve">       公共安全转移支付收入</t>
  </si>
  <si>
    <t xml:space="preserve">       社会保障和就业转移支付收入</t>
  </si>
  <si>
    <t xml:space="preserve">       其他一般性转移支付收入</t>
  </si>
  <si>
    <r>
      <t xml:space="preserve"> </t>
    </r>
    <r>
      <rPr>
        <sz val="11"/>
        <rFont val="宋体"/>
        <family val="0"/>
      </rPr>
      <t xml:space="preserve">   返还性收入</t>
    </r>
  </si>
  <si>
    <r>
      <t xml:space="preserve"> </t>
    </r>
    <r>
      <rPr>
        <sz val="11"/>
        <rFont val="宋体"/>
        <family val="0"/>
      </rPr>
      <t xml:space="preserve">   一般性转移支付收入</t>
    </r>
  </si>
  <si>
    <t xml:space="preserve">       教育专项补助收入</t>
  </si>
  <si>
    <t xml:space="preserve">       科学技术专项补助收入</t>
  </si>
  <si>
    <t xml:space="preserve">       社会保障和就业专项补助收入</t>
  </si>
  <si>
    <t xml:space="preserve">       医疗卫生专项补助收入</t>
  </si>
  <si>
    <t xml:space="preserve">       环境保护专项补助收入</t>
  </si>
  <si>
    <t xml:space="preserve">       其他专项补助收入</t>
  </si>
  <si>
    <t xml:space="preserve">       农林水事务专项补助收入</t>
  </si>
  <si>
    <r>
      <t xml:space="preserve">      </t>
    </r>
    <r>
      <rPr>
        <sz val="11"/>
        <rFont val="宋体"/>
        <family val="0"/>
      </rPr>
      <t>出口退税专项上解收入</t>
    </r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</si>
  <si>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成品油价格和税费改革专项上解收入</t>
    </r>
  </si>
  <si>
    <r>
      <t xml:space="preserve">      </t>
    </r>
    <r>
      <rPr>
        <sz val="11"/>
        <rFont val="宋体"/>
        <family val="0"/>
      </rPr>
      <t>专项上解收入</t>
    </r>
  </si>
  <si>
    <t xml:space="preserve">    返还性支出</t>
  </si>
  <si>
    <t xml:space="preserve">       增值税和消费税税收返还支出 </t>
  </si>
  <si>
    <t xml:space="preserve">       所得税基数返还支出</t>
  </si>
  <si>
    <t xml:space="preserve">       其他税收返还支出</t>
  </si>
  <si>
    <t xml:space="preserve">    一般性转移支付支出</t>
  </si>
  <si>
    <t xml:space="preserve">       体制补助支出</t>
  </si>
  <si>
    <t xml:space="preserve">       县级基本财力保障机制奖补资金支出</t>
  </si>
  <si>
    <t xml:space="preserve">       结算补助支出</t>
  </si>
  <si>
    <t xml:space="preserve">       化解债务补助支出</t>
  </si>
  <si>
    <t xml:space="preserve">       资源枯竭型城市转移支付补助支出</t>
  </si>
  <si>
    <t xml:space="preserve">       企事业单位划转补助支出</t>
  </si>
  <si>
    <t xml:space="preserve">       成品油价格和税费改革转移支付补助支出</t>
  </si>
  <si>
    <t xml:space="preserve">       村级公益事业“一事一议”奖补资金支出</t>
  </si>
  <si>
    <t xml:space="preserve">       工商部门停征两费转移支付支出</t>
  </si>
  <si>
    <t xml:space="preserve">       一般公共服务转移支付支出</t>
  </si>
  <si>
    <t xml:space="preserve">       公共安全转移支付支出</t>
  </si>
  <si>
    <t xml:space="preserve">       教育转移支付支出</t>
  </si>
  <si>
    <t xml:space="preserve">       社会保障和就业转移支付支出</t>
  </si>
  <si>
    <t xml:space="preserve">       其他一般性转移支付支出</t>
  </si>
  <si>
    <t xml:space="preserve">       教育专项补助支出</t>
  </si>
  <si>
    <t xml:space="preserve">       科学技术专项补助支出</t>
  </si>
  <si>
    <t xml:space="preserve">       社会保障和就业专项补助支出</t>
  </si>
  <si>
    <t xml:space="preserve">       医疗卫生专项补助支出</t>
  </si>
  <si>
    <t xml:space="preserve">       环境保护专项补助支出</t>
  </si>
  <si>
    <t xml:space="preserve">       农林水事务专项补助支出</t>
  </si>
  <si>
    <t xml:space="preserve">       其他专项补助支出</t>
  </si>
  <si>
    <t xml:space="preserve">       均衡性转移支付支出</t>
  </si>
  <si>
    <t xml:space="preserve">       民族地区转移支付支出</t>
  </si>
  <si>
    <t xml:space="preserve">       调整工资转移支付支出</t>
  </si>
  <si>
    <t xml:space="preserve">       农村税费改革转移支付支出</t>
  </si>
  <si>
    <t>支出总计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</si>
  <si>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上解上级支出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</si>
  <si>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补助下级支出</t>
    </r>
  </si>
  <si>
    <t xml:space="preserve">  调出资金</t>
  </si>
  <si>
    <t xml:space="preserve">  年终结余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</si>
  <si>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调入资金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</si>
  <si>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上年结余收入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</si>
  <si>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下级上解收入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</si>
  <si>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上级补助收入</t>
    </r>
  </si>
  <si>
    <t>十六、金融监管等事务支出</t>
  </si>
  <si>
    <r>
      <t>20</t>
    </r>
    <r>
      <rPr>
        <b/>
        <sz val="16"/>
        <rFont val="黑体"/>
        <family val="0"/>
      </rPr>
      <t>10</t>
    </r>
    <r>
      <rPr>
        <b/>
        <sz val="16"/>
        <rFont val="黑体"/>
        <family val="0"/>
      </rPr>
      <t>年财政一般预算收支表</t>
    </r>
  </si>
  <si>
    <t xml:space="preserve">    其他金融监管等事务支出</t>
  </si>
  <si>
    <r>
      <t xml:space="preserve">        </t>
    </r>
    <r>
      <rPr>
        <sz val="11"/>
        <rFont val="宋体"/>
        <family val="0"/>
      </rPr>
      <t>商业流通事务</t>
    </r>
  </si>
  <si>
    <t xml:space="preserve">     结转</t>
  </si>
  <si>
    <r>
      <t xml:space="preserve">          </t>
    </r>
    <r>
      <rPr>
        <sz val="11"/>
        <rFont val="宋体"/>
        <family val="0"/>
      </rPr>
      <t>净结余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</si>
  <si>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地震灾后恢复重建调入资金</t>
    </r>
  </si>
  <si>
    <t>2010年政府性基金预算收支表</t>
  </si>
  <si>
    <t xml:space="preserve">    年终结转</t>
  </si>
  <si>
    <t xml:space="preserve">    出口退税专项上解支出</t>
  </si>
  <si>
    <t xml:space="preserve">    专项上解支出</t>
  </si>
  <si>
    <t xml:space="preserve">    地震灾后恢复重建补助支出</t>
  </si>
  <si>
    <t xml:space="preserve">    地震灾后恢复重建补助收入</t>
  </si>
  <si>
    <r>
      <t xml:space="preserve">    </t>
    </r>
    <r>
      <rPr>
        <sz val="11"/>
        <rFont val="宋体"/>
        <family val="0"/>
      </rPr>
      <t>专项转移支付收入</t>
    </r>
  </si>
  <si>
    <t xml:space="preserve">       成品油价格和税费改革税收返还支出</t>
  </si>
  <si>
    <t xml:space="preserve">    成品油价格和税费改革专项上解支出</t>
  </si>
  <si>
    <t xml:space="preserve">    专项转移支付支出</t>
  </si>
  <si>
    <t xml:space="preserve">    上年结转收入</t>
  </si>
  <si>
    <r>
      <t xml:space="preserve">     </t>
    </r>
    <r>
      <rPr>
        <sz val="11"/>
        <rFont val="宋体"/>
        <family val="0"/>
      </rPr>
      <t>上年</t>
    </r>
    <r>
      <rPr>
        <sz val="11"/>
        <rFont val="宋体"/>
        <family val="0"/>
      </rPr>
      <t>结转</t>
    </r>
  </si>
  <si>
    <r>
      <t xml:space="preserve">     </t>
    </r>
    <r>
      <rPr>
        <sz val="11"/>
        <rFont val="宋体"/>
        <family val="0"/>
      </rPr>
      <t>净结余</t>
    </r>
  </si>
  <si>
    <t>　</t>
  </si>
  <si>
    <t>2010年预算数</t>
  </si>
  <si>
    <r>
      <t xml:space="preserve">       </t>
    </r>
    <r>
      <rPr>
        <sz val="11"/>
        <rFont val="宋体"/>
        <family val="0"/>
      </rPr>
      <t>农村综合改革</t>
    </r>
  </si>
  <si>
    <t>十四、资源勘探电力信息等事务</t>
  </si>
  <si>
    <t>　　资源勘探开发和服务支出</t>
  </si>
  <si>
    <t>　　其他资源勘探电力信息等事务支出</t>
  </si>
  <si>
    <t>十五、商业服务业等事务</t>
  </si>
  <si>
    <t xml:space="preserve">    其他商业服务业等事务支出</t>
  </si>
  <si>
    <t>十八、国土资源气象等事务</t>
  </si>
  <si>
    <t>十九、住房保障支出</t>
  </si>
  <si>
    <t>二十一、预备费</t>
  </si>
  <si>
    <t>二十二、国债还本付息支出</t>
  </si>
  <si>
    <t>二十三、其他支出</t>
  </si>
  <si>
    <t>十一、江苏省地方教育基金收入</t>
  </si>
  <si>
    <t>二十、粮油物资储备管理事务</t>
  </si>
  <si>
    <t>三十三、体育部门收费</t>
  </si>
  <si>
    <t>三十四、其他政府性基金收入</t>
  </si>
  <si>
    <r>
      <t xml:space="preserve">       </t>
    </r>
    <r>
      <rPr>
        <sz val="11"/>
        <rFont val="宋体"/>
        <family val="0"/>
      </rPr>
      <t>补充道路交通事故社会救助基金</t>
    </r>
  </si>
  <si>
    <t xml:space="preserve">    地方向国外借款还本</t>
  </si>
  <si>
    <r>
      <t xml:space="preserve">       </t>
    </r>
    <r>
      <rPr>
        <sz val="11"/>
        <rFont val="宋体"/>
        <family val="0"/>
      </rPr>
      <t>教育费附加支出</t>
    </r>
  </si>
  <si>
    <t xml:space="preserve">    财政部代理发行地方政府债券付息</t>
  </si>
  <si>
    <r>
      <t xml:space="preserve">  </t>
    </r>
    <r>
      <rPr>
        <sz val="11"/>
        <rFont val="宋体"/>
        <family val="0"/>
      </rPr>
      <t xml:space="preserve"> 石油价格改革对交通运输的补贴</t>
    </r>
  </si>
  <si>
    <t xml:space="preserve">    倒塌毁损民房恢复重建</t>
  </si>
  <si>
    <t xml:space="preserve">    基础设施恢复重建</t>
  </si>
  <si>
    <t xml:space="preserve">    公益服务设施恢复重建</t>
  </si>
  <si>
    <t xml:space="preserve">    农业林业恢复生产和重建</t>
  </si>
  <si>
    <t xml:space="preserve">    工商企业恢复生产和重建</t>
  </si>
  <si>
    <t xml:space="preserve">    党政机关恢复重建</t>
  </si>
  <si>
    <t xml:space="preserve">    军队武警恢复重建支出</t>
  </si>
  <si>
    <t xml:space="preserve">    其他恢复重建支出</t>
  </si>
  <si>
    <r>
      <t xml:space="preserve">        </t>
    </r>
    <r>
      <rPr>
        <sz val="11"/>
        <rFont val="宋体"/>
        <family val="0"/>
      </rPr>
      <t>国土资源事务</t>
    </r>
  </si>
  <si>
    <r>
      <t xml:space="preserve">        </t>
    </r>
    <r>
      <rPr>
        <sz val="11"/>
        <rFont val="宋体"/>
        <family val="0"/>
      </rPr>
      <t>海洋管理事务</t>
    </r>
  </si>
  <si>
    <r>
      <t xml:space="preserve">        </t>
    </r>
    <r>
      <rPr>
        <sz val="11"/>
        <rFont val="宋体"/>
        <family val="0"/>
      </rPr>
      <t>测绘事务</t>
    </r>
  </si>
  <si>
    <r>
      <t xml:space="preserve">        </t>
    </r>
    <r>
      <rPr>
        <sz val="11"/>
        <rFont val="宋体"/>
        <family val="0"/>
      </rPr>
      <t>地震事务</t>
    </r>
  </si>
  <si>
    <r>
      <t xml:space="preserve">        </t>
    </r>
    <r>
      <rPr>
        <sz val="11"/>
        <rFont val="宋体"/>
        <family val="0"/>
      </rPr>
      <t>气象事务</t>
    </r>
  </si>
  <si>
    <r>
      <t xml:space="preserve">        </t>
    </r>
    <r>
      <rPr>
        <sz val="11"/>
        <rFont val="宋体"/>
        <family val="0"/>
      </rPr>
      <t>保障性住房支出</t>
    </r>
  </si>
  <si>
    <r>
      <t xml:space="preserve">        </t>
    </r>
    <r>
      <rPr>
        <sz val="11"/>
        <rFont val="宋体"/>
        <family val="0"/>
      </rPr>
      <t>住房改革支出</t>
    </r>
  </si>
  <si>
    <r>
      <t xml:space="preserve">        </t>
    </r>
    <r>
      <rPr>
        <sz val="11"/>
        <rFont val="宋体"/>
        <family val="0"/>
      </rPr>
      <t>城乡社区住宅</t>
    </r>
  </si>
  <si>
    <r>
      <t xml:space="preserve">        </t>
    </r>
    <r>
      <rPr>
        <sz val="11"/>
        <rFont val="宋体"/>
        <family val="0"/>
      </rPr>
      <t>粮油事务</t>
    </r>
  </si>
  <si>
    <r>
      <t xml:space="preserve">        </t>
    </r>
    <r>
      <rPr>
        <sz val="11"/>
        <rFont val="宋体"/>
        <family val="0"/>
      </rPr>
      <t>物资储备</t>
    </r>
  </si>
  <si>
    <t xml:space="preserve">    年初预留</t>
  </si>
  <si>
    <t xml:space="preserve">    汶川地震捐赠支出</t>
  </si>
  <si>
    <t xml:space="preserve">    其他支出</t>
  </si>
  <si>
    <t>2009年执行数</t>
  </si>
  <si>
    <t>二、山西省煤炭可持续发展基金收入</t>
  </si>
  <si>
    <t>二、教育</t>
  </si>
  <si>
    <t>三、山西省电源基地建设基金收入</t>
  </si>
  <si>
    <t>四、福建省铁路建设附加费收入</t>
  </si>
  <si>
    <t xml:space="preserve">     江苏省地方教育基金支出</t>
  </si>
  <si>
    <t>五、海南省高等级公路车辆通行附加费收入</t>
  </si>
  <si>
    <t>三、文化体育与传媒</t>
  </si>
  <si>
    <t xml:space="preserve">     体育外国团体来华登山注册费支出</t>
  </si>
  <si>
    <t>四、社会保障和就业</t>
  </si>
  <si>
    <t>五、城乡社区事务</t>
  </si>
  <si>
    <t>十九、山西省水资源补偿费收入</t>
  </si>
  <si>
    <t>六、农林水事务</t>
  </si>
  <si>
    <t>七、交通运输</t>
  </si>
  <si>
    <t>八、资源勘探电力信息等事务</t>
  </si>
  <si>
    <t>九、商业服务业等事务</t>
  </si>
  <si>
    <t xml:space="preserve">     涉外发展服务支出</t>
  </si>
  <si>
    <t>十、其他政府性基金支出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</si>
</sst>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</numFmts>
  <fonts count="31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84" fontId="7" fillId="0" borderId="10" xfId="0" applyNumberFormat="1" applyFont="1" applyFill="1" applyBorder="1" applyAlignment="1" applyProtection="1">
      <alignment vertical="center"/>
      <protection locked="0"/>
    </xf>
    <xf numFmtId="184" fontId="9" fillId="0" borderId="10" xfId="0" applyNumberFormat="1" applyFont="1" applyFill="1" applyBorder="1" applyAlignment="1" applyProtection="1">
      <alignment vertical="center"/>
      <protection locked="0"/>
    </xf>
    <xf numFmtId="184" fontId="7" fillId="0" borderId="10" xfId="0" applyNumberFormat="1" applyFont="1" applyFill="1" applyBorder="1" applyAlignment="1" applyProtection="1">
      <alignment vertical="center"/>
      <protection locked="0"/>
    </xf>
    <xf numFmtId="184" fontId="7" fillId="0" borderId="10" xfId="0" applyNumberFormat="1" applyFont="1" applyFill="1" applyBorder="1" applyAlignment="1" applyProtection="1">
      <alignment vertical="center"/>
      <protection locked="0"/>
    </xf>
    <xf numFmtId="1" fontId="10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horizontal="left" vertical="center"/>
      <protection locked="0"/>
    </xf>
    <xf numFmtId="1" fontId="7" fillId="0" borderId="10" xfId="0" applyNumberFormat="1" applyFont="1" applyFill="1" applyBorder="1" applyAlignment="1" applyProtection="1">
      <alignment horizontal="left"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40" applyNumberFormat="1" applyFont="1" applyFill="1" applyBorder="1" applyAlignment="1" applyProtection="1">
      <alignment vertical="center"/>
      <protection locked="0"/>
    </xf>
    <xf numFmtId="0" fontId="7" fillId="0" borderId="10" xfId="4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10" xfId="4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16" borderId="10" xfId="0" applyFont="1" applyFill="1" applyBorder="1" applyAlignment="1" applyProtection="1">
      <alignment/>
      <protection/>
    </xf>
    <xf numFmtId="0" fontId="0" fillId="16" borderId="10" xfId="0" applyFill="1" applyBorder="1" applyAlignment="1" applyProtection="1">
      <alignment/>
      <protection/>
    </xf>
    <xf numFmtId="0" fontId="7" fillId="16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distributed"/>
      <protection locked="0"/>
    </xf>
    <xf numFmtId="0" fontId="0" fillId="16" borderId="10" xfId="0" applyFont="1" applyFill="1" applyBorder="1" applyAlignment="1" applyProtection="1">
      <alignment/>
      <protection locked="0"/>
    </xf>
    <xf numFmtId="0" fontId="0" fillId="16" borderId="10" xfId="0" applyFill="1" applyBorder="1" applyAlignment="1" applyProtection="1">
      <alignment/>
      <protection locked="0"/>
    </xf>
    <xf numFmtId="1" fontId="0" fillId="16" borderId="10" xfId="0" applyNumberFormat="1" applyFont="1" applyFill="1" applyBorder="1" applyAlignment="1" applyProtection="1">
      <alignment/>
      <protection locked="0"/>
    </xf>
    <xf numFmtId="1" fontId="6" fillId="16" borderId="10" xfId="0" applyNumberFormat="1" applyFont="1" applyFill="1" applyBorder="1" applyAlignment="1" applyProtection="1">
      <alignment/>
      <protection locked="0"/>
    </xf>
    <xf numFmtId="0" fontId="6" fillId="16" borderId="10" xfId="0" applyFont="1" applyFill="1" applyBorder="1" applyAlignment="1" applyProtection="1">
      <alignment/>
      <protection locked="0"/>
    </xf>
    <xf numFmtId="1" fontId="7" fillId="16" borderId="10" xfId="0" applyNumberFormat="1" applyFont="1" applyFill="1" applyBorder="1" applyAlignment="1" applyProtection="1">
      <alignment vertical="center"/>
      <protection locked="0"/>
    </xf>
    <xf numFmtId="0" fontId="0" fillId="16" borderId="0" xfId="0" applyFill="1" applyAlignment="1" applyProtection="1">
      <alignment/>
      <protection locked="0"/>
    </xf>
    <xf numFmtId="0" fontId="7" fillId="16" borderId="10" xfId="0" applyFont="1" applyFill="1" applyBorder="1" applyAlignment="1" applyProtection="1">
      <alignment/>
      <protection locked="0"/>
    </xf>
    <xf numFmtId="0" fontId="8" fillId="16" borderId="1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249"/>
  <sheetViews>
    <sheetView showGridLines="0" showZeros="0" zoomScalePageLayoutView="0" workbookViewId="0" topLeftCell="A178">
      <selection activeCell="A2" sqref="A2:F2"/>
    </sheetView>
  </sheetViews>
  <sheetFormatPr defaultColWidth="9.00390625" defaultRowHeight="14.25"/>
  <cols>
    <col min="1" max="1" width="41.875" style="15" customWidth="1"/>
    <col min="2" max="3" width="13.875" style="14" customWidth="1"/>
    <col min="4" max="4" width="42.375" style="15" customWidth="1"/>
    <col min="5" max="6" width="15.375" style="14" customWidth="1"/>
    <col min="7" max="16384" width="9.00390625" style="14" customWidth="1"/>
  </cols>
  <sheetData>
    <row r="1" spans="1:6" ht="18" customHeight="1">
      <c r="A1" s="13" t="s">
        <v>192</v>
      </c>
      <c r="F1" s="16" t="s">
        <v>16</v>
      </c>
    </row>
    <row r="2" spans="1:6" s="17" customFormat="1" ht="20.25">
      <c r="A2" s="58" t="s">
        <v>333</v>
      </c>
      <c r="B2" s="59"/>
      <c r="C2" s="59"/>
      <c r="D2" s="59"/>
      <c r="E2" s="59"/>
      <c r="F2" s="59"/>
    </row>
    <row r="3" spans="1:6" ht="20.25" customHeight="1">
      <c r="A3" s="13"/>
      <c r="F3" s="16" t="s">
        <v>10</v>
      </c>
    </row>
    <row r="4" spans="1:6" ht="19.5" customHeight="1">
      <c r="A4" s="55" t="s">
        <v>7</v>
      </c>
      <c r="B4" s="56"/>
      <c r="C4" s="57"/>
      <c r="D4" s="55" t="s">
        <v>11</v>
      </c>
      <c r="E4" s="56"/>
      <c r="F4" s="57"/>
    </row>
    <row r="5" spans="1:6" ht="19.5" customHeight="1">
      <c r="A5" s="18" t="s">
        <v>8</v>
      </c>
      <c r="B5" s="19" t="s">
        <v>9</v>
      </c>
      <c r="C5" s="19" t="s">
        <v>12</v>
      </c>
      <c r="D5" s="18" t="s">
        <v>8</v>
      </c>
      <c r="E5" s="19" t="s">
        <v>9</v>
      </c>
      <c r="F5" s="19" t="s">
        <v>12</v>
      </c>
    </row>
    <row r="6" spans="1:6" ht="19.5" customHeight="1">
      <c r="A6" s="20" t="s">
        <v>58</v>
      </c>
      <c r="B6" s="35">
        <f>SUM(B7:B23)</f>
        <v>81150</v>
      </c>
      <c r="C6" s="21"/>
      <c r="D6" s="3" t="s">
        <v>205</v>
      </c>
      <c r="E6" s="46">
        <f>SUM(E7:E30)</f>
        <v>22992</v>
      </c>
      <c r="F6" s="21"/>
    </row>
    <row r="7" spans="1:6" ht="19.5" customHeight="1">
      <c r="A7" s="22" t="s">
        <v>59</v>
      </c>
      <c r="B7" s="21">
        <v>24901</v>
      </c>
      <c r="C7" s="21"/>
      <c r="D7" s="4" t="s">
        <v>60</v>
      </c>
      <c r="E7" s="26">
        <v>660</v>
      </c>
      <c r="F7" s="21"/>
    </row>
    <row r="8" spans="1:6" ht="19.5" customHeight="1">
      <c r="A8" s="22" t="s">
        <v>61</v>
      </c>
      <c r="B8" s="21">
        <v>8443</v>
      </c>
      <c r="C8" s="21"/>
      <c r="D8" s="4" t="s">
        <v>62</v>
      </c>
      <c r="E8" s="26">
        <v>541</v>
      </c>
      <c r="F8" s="21"/>
    </row>
    <row r="9" spans="1:6" ht="19.5" customHeight="1">
      <c r="A9" s="22" t="s">
        <v>63</v>
      </c>
      <c r="B9" s="21">
        <v>5053</v>
      </c>
      <c r="C9" s="21"/>
      <c r="D9" s="4" t="s">
        <v>64</v>
      </c>
      <c r="E9" s="26">
        <v>2503</v>
      </c>
      <c r="F9" s="21"/>
    </row>
    <row r="10" spans="1:6" ht="19.5" customHeight="1">
      <c r="A10" s="22" t="s">
        <v>65</v>
      </c>
      <c r="B10" s="21"/>
      <c r="C10" s="21"/>
      <c r="D10" s="4" t="s">
        <v>66</v>
      </c>
      <c r="E10" s="26">
        <v>437</v>
      </c>
      <c r="F10" s="21"/>
    </row>
    <row r="11" spans="1:6" ht="19.5" customHeight="1">
      <c r="A11" s="22" t="s">
        <v>67</v>
      </c>
      <c r="B11" s="21">
        <v>3489</v>
      </c>
      <c r="C11" s="21"/>
      <c r="D11" s="4" t="s">
        <v>68</v>
      </c>
      <c r="E11" s="26">
        <v>333</v>
      </c>
      <c r="F11" s="21"/>
    </row>
    <row r="12" spans="1:6" ht="19.5" customHeight="1">
      <c r="A12" s="22" t="s">
        <v>69</v>
      </c>
      <c r="B12" s="21">
        <v>250</v>
      </c>
      <c r="C12" s="21"/>
      <c r="D12" s="4" t="s">
        <v>70</v>
      </c>
      <c r="E12" s="26">
        <v>1262</v>
      </c>
      <c r="F12" s="21"/>
    </row>
    <row r="13" spans="1:6" ht="19.5" customHeight="1">
      <c r="A13" s="22" t="s">
        <v>71</v>
      </c>
      <c r="B13" s="21"/>
      <c r="C13" s="21"/>
      <c r="D13" s="4" t="s">
        <v>72</v>
      </c>
      <c r="E13" s="26">
        <v>2750</v>
      </c>
      <c r="F13" s="21"/>
    </row>
    <row r="14" spans="1:6" ht="19.5" customHeight="1">
      <c r="A14" s="22" t="s">
        <v>73</v>
      </c>
      <c r="B14" s="21">
        <v>25700</v>
      </c>
      <c r="C14" s="21"/>
      <c r="D14" s="4" t="s">
        <v>74</v>
      </c>
      <c r="E14" s="26">
        <v>476</v>
      </c>
      <c r="F14" s="21"/>
    </row>
    <row r="15" spans="1:6" ht="19.5" customHeight="1">
      <c r="A15" s="22" t="s">
        <v>75</v>
      </c>
      <c r="B15" s="21">
        <v>2359</v>
      </c>
      <c r="C15" s="21"/>
      <c r="D15" s="4" t="s">
        <v>76</v>
      </c>
      <c r="E15" s="26"/>
      <c r="F15" s="21"/>
    </row>
    <row r="16" spans="1:6" ht="19.5" customHeight="1">
      <c r="A16" s="22" t="s">
        <v>77</v>
      </c>
      <c r="B16" s="21">
        <v>921</v>
      </c>
      <c r="C16" s="21"/>
      <c r="D16" s="4" t="s">
        <v>78</v>
      </c>
      <c r="E16" s="26">
        <v>420</v>
      </c>
      <c r="F16" s="21"/>
    </row>
    <row r="17" spans="1:6" ht="19.5" customHeight="1">
      <c r="A17" s="22" t="s">
        <v>79</v>
      </c>
      <c r="B17" s="21">
        <v>3283</v>
      </c>
      <c r="C17" s="21"/>
      <c r="D17" s="4" t="s">
        <v>80</v>
      </c>
      <c r="E17" s="26">
        <v>723</v>
      </c>
      <c r="F17" s="21"/>
    </row>
    <row r="18" spans="1:6" ht="19.5" customHeight="1">
      <c r="A18" s="22" t="s">
        <v>81</v>
      </c>
      <c r="B18" s="21">
        <v>1050</v>
      </c>
      <c r="C18" s="21"/>
      <c r="D18" s="4" t="s">
        <v>82</v>
      </c>
      <c r="E18" s="26">
        <v>967</v>
      </c>
      <c r="F18" s="21"/>
    </row>
    <row r="19" spans="1:6" ht="19.5" customHeight="1">
      <c r="A19" s="22" t="s">
        <v>44</v>
      </c>
      <c r="B19" s="21">
        <v>799</v>
      </c>
      <c r="C19" s="21"/>
      <c r="D19" s="4" t="s">
        <v>83</v>
      </c>
      <c r="E19" s="26">
        <v>1441</v>
      </c>
      <c r="F19" s="21"/>
    </row>
    <row r="20" spans="1:6" ht="19.5" customHeight="1">
      <c r="A20" s="22" t="s">
        <v>86</v>
      </c>
      <c r="B20" s="21">
        <v>1491</v>
      </c>
      <c r="C20" s="21"/>
      <c r="D20" s="4" t="s">
        <v>84</v>
      </c>
      <c r="E20" s="26">
        <v>35</v>
      </c>
      <c r="F20" s="21"/>
    </row>
    <row r="21" spans="1:6" ht="19.5" customHeight="1">
      <c r="A21" s="22" t="s">
        <v>88</v>
      </c>
      <c r="B21" s="21">
        <v>3411</v>
      </c>
      <c r="C21" s="21"/>
      <c r="D21" s="4" t="s">
        <v>85</v>
      </c>
      <c r="E21" s="26">
        <v>5</v>
      </c>
      <c r="F21" s="21"/>
    </row>
    <row r="22" spans="1:6" ht="19.5" customHeight="1">
      <c r="A22" s="22" t="s">
        <v>89</v>
      </c>
      <c r="B22" s="21"/>
      <c r="C22" s="21"/>
      <c r="D22" s="4" t="s">
        <v>87</v>
      </c>
      <c r="E22" s="26"/>
      <c r="F22" s="21"/>
    </row>
    <row r="23" spans="1:6" ht="19.5" customHeight="1">
      <c r="A23" s="22" t="s">
        <v>90</v>
      </c>
      <c r="B23" s="21"/>
      <c r="C23" s="21"/>
      <c r="D23" s="4" t="s">
        <v>93</v>
      </c>
      <c r="E23" s="26"/>
      <c r="F23" s="21"/>
    </row>
    <row r="24" spans="1:6" ht="19.5" customHeight="1">
      <c r="A24" s="20" t="s">
        <v>6</v>
      </c>
      <c r="B24" s="35">
        <f>SUM(B25:B30)</f>
        <v>42465</v>
      </c>
      <c r="C24" s="21"/>
      <c r="D24" s="4" t="s">
        <v>95</v>
      </c>
      <c r="E24" s="26">
        <v>58</v>
      </c>
      <c r="F24" s="21"/>
    </row>
    <row r="25" spans="1:6" ht="19.5" customHeight="1">
      <c r="A25" s="22" t="s">
        <v>91</v>
      </c>
      <c r="B25" s="21">
        <v>11999</v>
      </c>
      <c r="C25" s="21"/>
      <c r="D25" s="4" t="s">
        <v>97</v>
      </c>
      <c r="E25" s="26">
        <v>244</v>
      </c>
      <c r="F25" s="21"/>
    </row>
    <row r="26" spans="1:6" ht="19.5" customHeight="1">
      <c r="A26" s="22" t="s">
        <v>92</v>
      </c>
      <c r="B26" s="21">
        <v>20746</v>
      </c>
      <c r="C26" s="21"/>
      <c r="D26" s="4" t="s">
        <v>99</v>
      </c>
      <c r="E26" s="26">
        <v>88</v>
      </c>
      <c r="F26" s="21"/>
    </row>
    <row r="27" spans="1:6" ht="19.5" customHeight="1">
      <c r="A27" s="22" t="s">
        <v>94</v>
      </c>
      <c r="B27" s="21">
        <v>2141</v>
      </c>
      <c r="C27" s="21"/>
      <c r="D27" s="4" t="s">
        <v>101</v>
      </c>
      <c r="E27" s="26">
        <v>3765</v>
      </c>
      <c r="F27" s="21"/>
    </row>
    <row r="28" spans="1:6" ht="19.5" customHeight="1">
      <c r="A28" s="22" t="s">
        <v>96</v>
      </c>
      <c r="B28" s="21">
        <v>1045</v>
      </c>
      <c r="C28" s="21"/>
      <c r="D28" s="4" t="s">
        <v>27</v>
      </c>
      <c r="E28" s="26">
        <v>244</v>
      </c>
      <c r="F28" s="21"/>
    </row>
    <row r="29" spans="1:6" ht="19.5" customHeight="1">
      <c r="A29" s="22" t="s">
        <v>98</v>
      </c>
      <c r="B29" s="21">
        <v>6463</v>
      </c>
      <c r="C29" s="21"/>
      <c r="D29" s="4" t="s">
        <v>103</v>
      </c>
      <c r="E29" s="26">
        <v>563</v>
      </c>
      <c r="F29" s="21"/>
    </row>
    <row r="30" spans="1:6" ht="19.5" customHeight="1">
      <c r="A30" s="22" t="s">
        <v>100</v>
      </c>
      <c r="B30" s="21">
        <v>71</v>
      </c>
      <c r="C30" s="21"/>
      <c r="D30" s="4" t="s">
        <v>206</v>
      </c>
      <c r="E30" s="26">
        <v>5477</v>
      </c>
      <c r="F30" s="21"/>
    </row>
    <row r="31" spans="1:6" ht="19.5" customHeight="1">
      <c r="A31" s="20" t="s">
        <v>102</v>
      </c>
      <c r="B31" s="21"/>
      <c r="C31" s="21"/>
      <c r="D31" s="3" t="s">
        <v>13</v>
      </c>
      <c r="E31" s="46">
        <f>SUM(E32:E33)</f>
        <v>0</v>
      </c>
      <c r="F31" s="21"/>
    </row>
    <row r="32" spans="1:6" ht="19.5" customHeight="1">
      <c r="A32" s="20"/>
      <c r="B32" s="21"/>
      <c r="C32" s="21"/>
      <c r="D32" s="4" t="s">
        <v>43</v>
      </c>
      <c r="E32" s="21"/>
      <c r="F32" s="21"/>
    </row>
    <row r="33" spans="1:6" ht="19.5" customHeight="1">
      <c r="A33" s="22"/>
      <c r="B33" s="21"/>
      <c r="C33" s="21"/>
      <c r="D33" s="4" t="s">
        <v>104</v>
      </c>
      <c r="E33" s="21"/>
      <c r="F33" s="21"/>
    </row>
    <row r="34" spans="1:6" ht="19.5" customHeight="1">
      <c r="A34" s="23"/>
      <c r="B34" s="21"/>
      <c r="C34" s="21"/>
      <c r="D34" s="3" t="s">
        <v>14</v>
      </c>
      <c r="E34" s="46">
        <f>SUM(E35:E37)</f>
        <v>0</v>
      </c>
      <c r="F34" s="21"/>
    </row>
    <row r="35" spans="1:6" ht="19.5" customHeight="1">
      <c r="A35" s="23"/>
      <c r="B35" s="21"/>
      <c r="C35" s="21"/>
      <c r="D35" s="4" t="s">
        <v>263</v>
      </c>
      <c r="E35" s="21"/>
      <c r="F35" s="21"/>
    </row>
    <row r="36" spans="1:6" ht="19.5" customHeight="1">
      <c r="A36" s="23"/>
      <c r="B36" s="21"/>
      <c r="C36" s="21"/>
      <c r="D36" s="4" t="s">
        <v>190</v>
      </c>
      <c r="E36" s="21"/>
      <c r="F36" s="21"/>
    </row>
    <row r="37" spans="1:6" ht="19.5" customHeight="1">
      <c r="A37" s="23"/>
      <c r="B37" s="21"/>
      <c r="C37" s="21"/>
      <c r="D37" s="4" t="s">
        <v>105</v>
      </c>
      <c r="E37" s="21"/>
      <c r="F37" s="21"/>
    </row>
    <row r="38" spans="1:6" ht="19.5" customHeight="1">
      <c r="A38" s="22"/>
      <c r="B38" s="21"/>
      <c r="C38" s="21"/>
      <c r="D38" s="3" t="s">
        <v>15</v>
      </c>
      <c r="E38" s="46">
        <f>SUM(E39:E49)</f>
        <v>15611</v>
      </c>
      <c r="F38" s="21"/>
    </row>
    <row r="39" spans="1:6" ht="19.5" customHeight="1">
      <c r="A39" s="22"/>
      <c r="B39" s="21"/>
      <c r="C39" s="21"/>
      <c r="D39" s="4" t="s">
        <v>106</v>
      </c>
      <c r="E39" s="26">
        <v>1105</v>
      </c>
      <c r="F39" s="21"/>
    </row>
    <row r="40" spans="1:6" ht="19.5" customHeight="1">
      <c r="A40" s="22"/>
      <c r="B40" s="21"/>
      <c r="C40" s="21"/>
      <c r="D40" s="4" t="s">
        <v>107</v>
      </c>
      <c r="E40" s="26">
        <v>8622</v>
      </c>
      <c r="F40" s="21"/>
    </row>
    <row r="41" spans="1:6" ht="19.5" customHeight="1">
      <c r="A41" s="22"/>
      <c r="B41" s="21"/>
      <c r="C41" s="21"/>
      <c r="D41" s="4" t="s">
        <v>108</v>
      </c>
      <c r="E41" s="26">
        <v>10</v>
      </c>
      <c r="F41" s="21"/>
    </row>
    <row r="42" spans="1:6" ht="19.5" customHeight="1">
      <c r="A42" s="22"/>
      <c r="B42" s="21"/>
      <c r="C42" s="21"/>
      <c r="D42" s="4" t="s">
        <v>109</v>
      </c>
      <c r="E42" s="26">
        <v>763</v>
      </c>
      <c r="F42" s="21"/>
    </row>
    <row r="43" spans="1:6" ht="19.5" customHeight="1">
      <c r="A43" s="22"/>
      <c r="B43" s="21"/>
      <c r="C43" s="21"/>
      <c r="D43" s="4" t="s">
        <v>110</v>
      </c>
      <c r="E43" s="26">
        <v>1174</v>
      </c>
      <c r="F43" s="21"/>
    </row>
    <row r="44" spans="1:6" ht="19.5" customHeight="1">
      <c r="A44" s="22"/>
      <c r="B44" s="21"/>
      <c r="C44" s="21"/>
      <c r="D44" s="4" t="s">
        <v>111</v>
      </c>
      <c r="E44" s="26">
        <v>478</v>
      </c>
      <c r="F44" s="21"/>
    </row>
    <row r="45" spans="1:6" ht="19.5" customHeight="1">
      <c r="A45" s="22"/>
      <c r="B45" s="21"/>
      <c r="C45" s="21"/>
      <c r="D45" s="4" t="s">
        <v>112</v>
      </c>
      <c r="E45" s="26"/>
      <c r="F45" s="21"/>
    </row>
    <row r="46" spans="1:6" ht="19.5" customHeight="1">
      <c r="A46" s="22"/>
      <c r="B46" s="21"/>
      <c r="C46" s="21"/>
      <c r="D46" s="4" t="s">
        <v>113</v>
      </c>
      <c r="E46" s="26">
        <v>823</v>
      </c>
      <c r="F46" s="21"/>
    </row>
    <row r="47" spans="1:6" ht="19.5" customHeight="1">
      <c r="A47" s="22"/>
      <c r="B47" s="21"/>
      <c r="C47" s="21"/>
      <c r="D47" s="4" t="s">
        <v>114</v>
      </c>
      <c r="E47" s="26">
        <v>65</v>
      </c>
      <c r="F47" s="21"/>
    </row>
    <row r="48" spans="1:6" ht="19.5" customHeight="1">
      <c r="A48" s="22"/>
      <c r="B48" s="21"/>
      <c r="C48" s="21"/>
      <c r="D48" s="4" t="s">
        <v>115</v>
      </c>
      <c r="E48" s="26"/>
      <c r="F48" s="21"/>
    </row>
    <row r="49" spans="1:6" ht="19.5" customHeight="1">
      <c r="A49" s="22"/>
      <c r="B49" s="21"/>
      <c r="C49" s="21"/>
      <c r="D49" s="4" t="s">
        <v>116</v>
      </c>
      <c r="E49" s="26">
        <v>2571</v>
      </c>
      <c r="F49" s="21"/>
    </row>
    <row r="50" spans="1:6" ht="19.5" customHeight="1">
      <c r="A50" s="22"/>
      <c r="B50" s="21"/>
      <c r="C50" s="21"/>
      <c r="D50" s="3" t="s">
        <v>17</v>
      </c>
      <c r="E50" s="46">
        <f>SUM(E51:E60)</f>
        <v>22130</v>
      </c>
      <c r="F50" s="21"/>
    </row>
    <row r="51" spans="1:6" ht="19.5" customHeight="1">
      <c r="A51" s="22"/>
      <c r="B51" s="21"/>
      <c r="C51" s="21"/>
      <c r="D51" s="4" t="s">
        <v>117</v>
      </c>
      <c r="E51" s="26">
        <v>658</v>
      </c>
      <c r="F51" s="21"/>
    </row>
    <row r="52" spans="1:6" ht="19.5" customHeight="1">
      <c r="A52" s="22"/>
      <c r="B52" s="21"/>
      <c r="C52" s="21"/>
      <c r="D52" s="4" t="s">
        <v>118</v>
      </c>
      <c r="E52" s="26">
        <v>5153</v>
      </c>
      <c r="F52" s="21"/>
    </row>
    <row r="53" spans="1:6" ht="19.5" customHeight="1">
      <c r="A53" s="22"/>
      <c r="B53" s="21"/>
      <c r="C53" s="21"/>
      <c r="D53" s="4" t="s">
        <v>119</v>
      </c>
      <c r="E53" s="26">
        <v>4031</v>
      </c>
      <c r="F53" s="21"/>
    </row>
    <row r="54" spans="1:6" ht="19.5" customHeight="1">
      <c r="A54" s="22"/>
      <c r="B54" s="21"/>
      <c r="C54" s="21"/>
      <c r="D54" s="4" t="s">
        <v>120</v>
      </c>
      <c r="E54" s="26">
        <v>104</v>
      </c>
      <c r="F54" s="21"/>
    </row>
    <row r="55" spans="1:6" ht="19.5" customHeight="1">
      <c r="A55" s="22"/>
      <c r="B55" s="21"/>
      <c r="C55" s="21"/>
      <c r="D55" s="4" t="s">
        <v>121</v>
      </c>
      <c r="E55" s="26"/>
      <c r="F55" s="21"/>
    </row>
    <row r="56" spans="1:6" ht="19.5" customHeight="1">
      <c r="A56" s="22"/>
      <c r="B56" s="21"/>
      <c r="C56" s="21"/>
      <c r="D56" s="4" t="s">
        <v>122</v>
      </c>
      <c r="E56" s="26"/>
      <c r="F56" s="21"/>
    </row>
    <row r="57" spans="1:6" ht="19.5" customHeight="1">
      <c r="A57" s="22"/>
      <c r="B57" s="21"/>
      <c r="C57" s="21"/>
      <c r="D57" s="4" t="s">
        <v>123</v>
      </c>
      <c r="E57" s="26">
        <v>251</v>
      </c>
      <c r="F57" s="21"/>
    </row>
    <row r="58" spans="1:6" ht="19.5" customHeight="1">
      <c r="A58" s="22"/>
      <c r="B58" s="21"/>
      <c r="C58" s="21"/>
      <c r="D58" s="4" t="s">
        <v>124</v>
      </c>
      <c r="E58" s="26">
        <v>607</v>
      </c>
      <c r="F58" s="21"/>
    </row>
    <row r="59" spans="1:6" ht="19.5" customHeight="1">
      <c r="A59" s="22"/>
      <c r="B59" s="21"/>
      <c r="C59" s="21"/>
      <c r="D59" s="4" t="s">
        <v>371</v>
      </c>
      <c r="E59" s="26">
        <v>4770</v>
      </c>
      <c r="F59" s="21"/>
    </row>
    <row r="60" spans="1:6" ht="19.5" customHeight="1">
      <c r="A60" s="22"/>
      <c r="B60" s="21"/>
      <c r="C60" s="21"/>
      <c r="D60" s="4" t="s">
        <v>125</v>
      </c>
      <c r="E60" s="26">
        <v>6556</v>
      </c>
      <c r="F60" s="21"/>
    </row>
    <row r="61" spans="1:6" ht="19.5" customHeight="1">
      <c r="A61" s="22"/>
      <c r="B61" s="21"/>
      <c r="C61" s="21"/>
      <c r="D61" s="3" t="s">
        <v>207</v>
      </c>
      <c r="E61" s="46">
        <f>SUM(E62:E71)</f>
        <v>1426</v>
      </c>
      <c r="F61" s="21"/>
    </row>
    <row r="62" spans="1:6" ht="19.5" customHeight="1">
      <c r="A62" s="22"/>
      <c r="B62" s="21"/>
      <c r="C62" s="21"/>
      <c r="D62" s="4" t="s">
        <v>126</v>
      </c>
      <c r="E62" s="26">
        <v>230</v>
      </c>
      <c r="F62" s="21"/>
    </row>
    <row r="63" spans="1:6" ht="19.5" customHeight="1">
      <c r="A63" s="22"/>
      <c r="B63" s="21"/>
      <c r="C63" s="21"/>
      <c r="D63" s="4" t="s">
        <v>127</v>
      </c>
      <c r="E63" s="26"/>
      <c r="F63" s="21"/>
    </row>
    <row r="64" spans="1:6" ht="19.5" customHeight="1">
      <c r="A64" s="22"/>
      <c r="B64" s="21"/>
      <c r="C64" s="21"/>
      <c r="D64" s="4" t="s">
        <v>128</v>
      </c>
      <c r="E64" s="26"/>
      <c r="F64" s="21"/>
    </row>
    <row r="65" spans="1:6" ht="19.5" customHeight="1">
      <c r="A65" s="20"/>
      <c r="B65" s="21"/>
      <c r="C65" s="21"/>
      <c r="D65" s="4" t="s">
        <v>129</v>
      </c>
      <c r="E65" s="26">
        <v>130</v>
      </c>
      <c r="F65" s="21"/>
    </row>
    <row r="66" spans="1:6" ht="19.5" customHeight="1">
      <c r="A66" s="20"/>
      <c r="B66" s="21"/>
      <c r="C66" s="21"/>
      <c r="D66" s="4" t="s">
        <v>130</v>
      </c>
      <c r="E66" s="26">
        <v>105</v>
      </c>
      <c r="F66" s="21"/>
    </row>
    <row r="67" spans="1:6" ht="19.5" customHeight="1">
      <c r="A67" s="20"/>
      <c r="B67" s="21"/>
      <c r="C67" s="21"/>
      <c r="D67" s="4" t="s">
        <v>131</v>
      </c>
      <c r="E67" s="26">
        <v>40</v>
      </c>
      <c r="F67" s="21"/>
    </row>
    <row r="68" spans="1:6" ht="19.5" customHeight="1">
      <c r="A68" s="20"/>
      <c r="B68" s="21"/>
      <c r="C68" s="21"/>
      <c r="D68" s="4" t="s">
        <v>132</v>
      </c>
      <c r="E68" s="26">
        <v>21</v>
      </c>
      <c r="F68" s="21"/>
    </row>
    <row r="69" spans="1:6" ht="19.5" customHeight="1">
      <c r="A69" s="20"/>
      <c r="B69" s="21"/>
      <c r="C69" s="21"/>
      <c r="D69" s="4" t="s">
        <v>133</v>
      </c>
      <c r="E69" s="26"/>
      <c r="F69" s="21"/>
    </row>
    <row r="70" spans="1:6" ht="19.5" customHeight="1">
      <c r="A70" s="20"/>
      <c r="B70" s="21"/>
      <c r="C70" s="21"/>
      <c r="D70" s="4" t="s">
        <v>264</v>
      </c>
      <c r="E70" s="26"/>
      <c r="F70" s="21"/>
    </row>
    <row r="71" spans="1:6" ht="19.5" customHeight="1">
      <c r="A71" s="20"/>
      <c r="B71" s="21"/>
      <c r="C71" s="21"/>
      <c r="D71" s="4" t="s">
        <v>134</v>
      </c>
      <c r="E71" s="26">
        <v>900</v>
      </c>
      <c r="F71" s="21"/>
    </row>
    <row r="72" spans="1:6" ht="19.5" customHeight="1">
      <c r="A72" s="20"/>
      <c r="B72" s="21"/>
      <c r="C72" s="21"/>
      <c r="D72" s="3" t="s">
        <v>18</v>
      </c>
      <c r="E72" s="46">
        <f>SUM(E73:E78)</f>
        <v>2783</v>
      </c>
      <c r="F72" s="21"/>
    </row>
    <row r="73" spans="1:6" ht="19.5" customHeight="1">
      <c r="A73" s="20"/>
      <c r="B73" s="21"/>
      <c r="C73" s="21"/>
      <c r="D73" s="4" t="s">
        <v>135</v>
      </c>
      <c r="E73" s="26">
        <v>1417</v>
      </c>
      <c r="F73" s="21"/>
    </row>
    <row r="74" spans="1:6" ht="19.5" customHeight="1">
      <c r="A74" s="20"/>
      <c r="B74" s="21"/>
      <c r="C74" s="21"/>
      <c r="D74" s="4" t="s">
        <v>136</v>
      </c>
      <c r="E74" s="26">
        <v>111</v>
      </c>
      <c r="F74" s="21"/>
    </row>
    <row r="75" spans="1:6" ht="19.5" customHeight="1">
      <c r="A75" s="20"/>
      <c r="B75" s="21"/>
      <c r="C75" s="21"/>
      <c r="D75" s="4" t="s">
        <v>137</v>
      </c>
      <c r="E75" s="26">
        <v>303</v>
      </c>
      <c r="F75" s="21"/>
    </row>
    <row r="76" spans="1:6" ht="19.5" customHeight="1">
      <c r="A76" s="20"/>
      <c r="B76" s="21"/>
      <c r="C76" s="21"/>
      <c r="D76" s="4" t="s">
        <v>138</v>
      </c>
      <c r="E76" s="26">
        <v>437</v>
      </c>
      <c r="F76" s="21"/>
    </row>
    <row r="77" spans="1:6" ht="19.5" customHeight="1">
      <c r="A77" s="20"/>
      <c r="B77" s="21"/>
      <c r="C77" s="21"/>
      <c r="D77" s="4" t="s">
        <v>139</v>
      </c>
      <c r="E77" s="26">
        <v>25</v>
      </c>
      <c r="F77" s="21"/>
    </row>
    <row r="78" spans="1:6" ht="19.5" customHeight="1">
      <c r="A78" s="20"/>
      <c r="B78" s="21"/>
      <c r="C78" s="21"/>
      <c r="D78" s="4" t="s">
        <v>140</v>
      </c>
      <c r="E78" s="26">
        <v>490</v>
      </c>
      <c r="F78" s="21"/>
    </row>
    <row r="79" spans="1:6" ht="19.5" customHeight="1">
      <c r="A79" s="20"/>
      <c r="B79" s="21"/>
      <c r="C79" s="21"/>
      <c r="D79" s="3" t="s">
        <v>19</v>
      </c>
      <c r="E79" s="46">
        <f>SUM(E80:E97)</f>
        <v>26489</v>
      </c>
      <c r="F79" s="21"/>
    </row>
    <row r="80" spans="1:6" ht="19.5" customHeight="1">
      <c r="A80" s="20"/>
      <c r="B80" s="21"/>
      <c r="C80" s="21"/>
      <c r="D80" s="4" t="s">
        <v>141</v>
      </c>
      <c r="E80" s="21">
        <v>873</v>
      </c>
      <c r="F80" s="21"/>
    </row>
    <row r="81" spans="1:6" ht="19.5" customHeight="1">
      <c r="A81" s="20"/>
      <c r="B81" s="21"/>
      <c r="C81" s="21"/>
      <c r="D81" s="4" t="s">
        <v>142</v>
      </c>
      <c r="E81" s="21">
        <v>646</v>
      </c>
      <c r="F81" s="21"/>
    </row>
    <row r="82" spans="1:6" ht="19.5" customHeight="1">
      <c r="A82" s="20"/>
      <c r="B82" s="21"/>
      <c r="C82" s="21"/>
      <c r="D82" s="4" t="s">
        <v>143</v>
      </c>
      <c r="E82" s="21">
        <v>300</v>
      </c>
      <c r="F82" s="21"/>
    </row>
    <row r="83" spans="1:6" ht="19.5" customHeight="1">
      <c r="A83" s="20"/>
      <c r="B83" s="21"/>
      <c r="C83" s="21"/>
      <c r="D83" s="4" t="s">
        <v>144</v>
      </c>
      <c r="E83" s="21">
        <v>15398</v>
      </c>
      <c r="F83" s="21"/>
    </row>
    <row r="84" spans="1:6" ht="19.5" customHeight="1">
      <c r="A84" s="20"/>
      <c r="B84" s="21"/>
      <c r="C84" s="21"/>
      <c r="D84" s="4" t="s">
        <v>145</v>
      </c>
      <c r="E84" s="21">
        <v>756</v>
      </c>
      <c r="F84" s="21"/>
    </row>
    <row r="85" spans="1:6" ht="19.5" customHeight="1">
      <c r="A85" s="20"/>
      <c r="B85" s="21"/>
      <c r="C85" s="21"/>
      <c r="D85" s="4" t="s">
        <v>146</v>
      </c>
      <c r="E85" s="21">
        <f>280</f>
        <v>280</v>
      </c>
      <c r="F85" s="21"/>
    </row>
    <row r="86" spans="1:6" ht="19.5" customHeight="1">
      <c r="A86" s="20"/>
      <c r="B86" s="21"/>
      <c r="C86" s="21"/>
      <c r="D86" s="4" t="s">
        <v>147</v>
      </c>
      <c r="E86" s="21">
        <v>778</v>
      </c>
      <c r="F86" s="21"/>
    </row>
    <row r="87" spans="1:6" ht="19.5" customHeight="1">
      <c r="A87" s="20"/>
      <c r="B87" s="21"/>
      <c r="C87" s="21"/>
      <c r="D87" s="4" t="s">
        <v>148</v>
      </c>
      <c r="E87" s="21">
        <v>70</v>
      </c>
      <c r="F87" s="21"/>
    </row>
    <row r="88" spans="1:6" ht="19.5" customHeight="1">
      <c r="A88" s="20"/>
      <c r="B88" s="21"/>
      <c r="C88" s="21"/>
      <c r="D88" s="4" t="s">
        <v>149</v>
      </c>
      <c r="E88" s="21">
        <v>23</v>
      </c>
      <c r="F88" s="21"/>
    </row>
    <row r="89" spans="1:6" ht="19.5" customHeight="1">
      <c r="A89" s="20"/>
      <c r="B89" s="21"/>
      <c r="C89" s="21"/>
      <c r="D89" s="4" t="s">
        <v>150</v>
      </c>
      <c r="E89" s="21">
        <v>415</v>
      </c>
      <c r="F89" s="21"/>
    </row>
    <row r="90" spans="1:6" ht="19.5" customHeight="1">
      <c r="A90" s="20"/>
      <c r="B90" s="21"/>
      <c r="C90" s="21"/>
      <c r="D90" s="4" t="s">
        <v>151</v>
      </c>
      <c r="E90" s="21">
        <v>1371</v>
      </c>
      <c r="F90" s="21"/>
    </row>
    <row r="91" spans="1:6" ht="19.5" customHeight="1">
      <c r="A91" s="20"/>
      <c r="B91" s="21"/>
      <c r="C91" s="21"/>
      <c r="D91" s="4" t="s">
        <v>152</v>
      </c>
      <c r="E91" s="21">
        <v>162</v>
      </c>
      <c r="F91" s="21"/>
    </row>
    <row r="92" spans="1:6" ht="19.5" customHeight="1">
      <c r="A92" s="20"/>
      <c r="B92" s="21"/>
      <c r="C92" s="21"/>
      <c r="D92" s="4" t="s">
        <v>153</v>
      </c>
      <c r="E92" s="21">
        <v>700</v>
      </c>
      <c r="F92" s="21"/>
    </row>
    <row r="93" spans="1:6" ht="19.5" customHeight="1">
      <c r="A93" s="20"/>
      <c r="B93" s="21"/>
      <c r="C93" s="21"/>
      <c r="D93" s="4" t="s">
        <v>154</v>
      </c>
      <c r="E93" s="21">
        <v>29</v>
      </c>
      <c r="F93" s="21"/>
    </row>
    <row r="94" spans="1:6" ht="19.5" customHeight="1">
      <c r="A94" s="20"/>
      <c r="B94" s="21"/>
      <c r="C94" s="21"/>
      <c r="D94" s="4" t="s">
        <v>155</v>
      </c>
      <c r="E94" s="21"/>
      <c r="F94" s="21"/>
    </row>
    <row r="95" spans="1:6" ht="19.5" customHeight="1">
      <c r="A95" s="20"/>
      <c r="B95" s="21"/>
      <c r="C95" s="21"/>
      <c r="D95" s="4" t="s">
        <v>156</v>
      </c>
      <c r="E95" s="21"/>
      <c r="F95" s="21"/>
    </row>
    <row r="96" spans="1:6" ht="19.5" customHeight="1">
      <c r="A96" s="20"/>
      <c r="B96" s="21"/>
      <c r="C96" s="21"/>
      <c r="D96" s="4" t="s">
        <v>369</v>
      </c>
      <c r="E96" s="21"/>
      <c r="F96" s="21"/>
    </row>
    <row r="97" spans="1:6" ht="19.5" customHeight="1">
      <c r="A97" s="20"/>
      <c r="B97" s="21"/>
      <c r="C97" s="21"/>
      <c r="D97" s="4" t="s">
        <v>157</v>
      </c>
      <c r="E97" s="21">
        <f>4704-16</f>
        <v>4688</v>
      </c>
      <c r="F97" s="21"/>
    </row>
    <row r="98" spans="1:6" ht="19.5" customHeight="1">
      <c r="A98" s="20"/>
      <c r="B98" s="21"/>
      <c r="C98" s="21"/>
      <c r="D98" s="3" t="s">
        <v>20</v>
      </c>
      <c r="E98" s="46">
        <f>SUM(E99:E106)</f>
        <v>16577</v>
      </c>
      <c r="F98" s="21"/>
    </row>
    <row r="99" spans="1:6" ht="19.5" customHeight="1">
      <c r="A99" s="20"/>
      <c r="B99" s="21"/>
      <c r="C99" s="21"/>
      <c r="D99" s="4" t="s">
        <v>158</v>
      </c>
      <c r="E99" s="26">
        <v>351</v>
      </c>
      <c r="F99" s="21"/>
    </row>
    <row r="100" spans="1:6" ht="19.5" customHeight="1">
      <c r="A100" s="20"/>
      <c r="B100" s="21"/>
      <c r="C100" s="21"/>
      <c r="D100" s="4" t="s">
        <v>265</v>
      </c>
      <c r="E100" s="26">
        <v>1652</v>
      </c>
      <c r="F100" s="21"/>
    </row>
    <row r="101" spans="1:6" ht="19.5" customHeight="1">
      <c r="A101" s="20"/>
      <c r="B101" s="21"/>
      <c r="C101" s="21"/>
      <c r="D101" s="4" t="s">
        <v>266</v>
      </c>
      <c r="E101" s="26"/>
      <c r="F101" s="21"/>
    </row>
    <row r="102" spans="1:6" ht="19.5" customHeight="1">
      <c r="A102" s="20"/>
      <c r="B102" s="21"/>
      <c r="C102" s="21"/>
      <c r="D102" s="4" t="s">
        <v>267</v>
      </c>
      <c r="E102" s="26">
        <v>828</v>
      </c>
      <c r="F102" s="21"/>
    </row>
    <row r="103" spans="1:6" ht="19.5" customHeight="1">
      <c r="A103" s="20"/>
      <c r="B103" s="21"/>
      <c r="C103" s="21"/>
      <c r="D103" s="4" t="s">
        <v>268</v>
      </c>
      <c r="E103" s="26">
        <v>13339</v>
      </c>
      <c r="F103" s="21"/>
    </row>
    <row r="104" spans="1:6" ht="19.5" customHeight="1">
      <c r="A104" s="20"/>
      <c r="B104" s="21"/>
      <c r="C104" s="21"/>
      <c r="D104" s="4" t="s">
        <v>159</v>
      </c>
      <c r="E104" s="26">
        <v>50</v>
      </c>
      <c r="F104" s="21"/>
    </row>
    <row r="105" spans="1:6" ht="19.5" customHeight="1">
      <c r="A105" s="20"/>
      <c r="B105" s="21"/>
      <c r="C105" s="21"/>
      <c r="D105" s="3" t="s">
        <v>45</v>
      </c>
      <c r="E105" s="26"/>
      <c r="F105" s="21"/>
    </row>
    <row r="106" spans="1:6" ht="19.5" customHeight="1">
      <c r="A106" s="20"/>
      <c r="B106" s="21"/>
      <c r="C106" s="21"/>
      <c r="D106" s="4" t="s">
        <v>160</v>
      </c>
      <c r="E106" s="26">
        <f>556-199</f>
        <v>357</v>
      </c>
      <c r="F106" s="21"/>
    </row>
    <row r="107" spans="1:6" ht="19.5" customHeight="1">
      <c r="A107" s="20"/>
      <c r="B107" s="21"/>
      <c r="C107" s="21"/>
      <c r="D107" s="3" t="s">
        <v>21</v>
      </c>
      <c r="E107" s="46">
        <f>SUM(E108:E122)</f>
        <v>2003</v>
      </c>
      <c r="F107" s="21"/>
    </row>
    <row r="108" spans="1:6" ht="19.5" customHeight="1">
      <c r="A108" s="20"/>
      <c r="B108" s="21"/>
      <c r="C108" s="21"/>
      <c r="D108" s="4" t="s">
        <v>161</v>
      </c>
      <c r="E108" s="26">
        <v>390</v>
      </c>
      <c r="F108" s="21"/>
    </row>
    <row r="109" spans="1:6" ht="19.5" customHeight="1">
      <c r="A109" s="20"/>
      <c r="B109" s="21"/>
      <c r="C109" s="21"/>
      <c r="D109" s="4" t="s">
        <v>162</v>
      </c>
      <c r="E109" s="26">
        <v>8</v>
      </c>
      <c r="F109" s="21"/>
    </row>
    <row r="110" spans="1:6" ht="19.5" customHeight="1">
      <c r="A110" s="20"/>
      <c r="B110" s="21"/>
      <c r="C110" s="21"/>
      <c r="D110" s="4" t="s">
        <v>163</v>
      </c>
      <c r="E110" s="26">
        <f>1239+168</f>
        <v>1407</v>
      </c>
      <c r="F110" s="21"/>
    </row>
    <row r="111" spans="1:6" ht="19.5" customHeight="1">
      <c r="A111" s="20"/>
      <c r="B111" s="21"/>
      <c r="C111" s="21"/>
      <c r="D111" s="4" t="s">
        <v>164</v>
      </c>
      <c r="E111" s="26"/>
      <c r="F111" s="21"/>
    </row>
    <row r="112" spans="1:6" ht="19.5" customHeight="1">
      <c r="A112" s="20"/>
      <c r="B112" s="21"/>
      <c r="C112" s="21"/>
      <c r="D112" s="4" t="s">
        <v>165</v>
      </c>
      <c r="E112" s="26"/>
      <c r="F112" s="21"/>
    </row>
    <row r="113" spans="1:6" ht="19.5" customHeight="1">
      <c r="A113" s="20"/>
      <c r="B113" s="21"/>
      <c r="C113" s="21"/>
      <c r="D113" s="4" t="s">
        <v>166</v>
      </c>
      <c r="E113" s="26"/>
      <c r="F113" s="21"/>
    </row>
    <row r="114" spans="1:6" ht="19.5" customHeight="1">
      <c r="A114" s="20"/>
      <c r="B114" s="21"/>
      <c r="C114" s="21"/>
      <c r="D114" s="4" t="s">
        <v>167</v>
      </c>
      <c r="E114" s="26"/>
      <c r="F114" s="21"/>
    </row>
    <row r="115" spans="1:6" ht="19.5" customHeight="1">
      <c r="A115" s="20"/>
      <c r="B115" s="21"/>
      <c r="C115" s="21"/>
      <c r="D115" s="4" t="s">
        <v>168</v>
      </c>
      <c r="E115" s="26"/>
      <c r="F115" s="21"/>
    </row>
    <row r="116" spans="1:6" ht="19.5" customHeight="1">
      <c r="A116" s="20"/>
      <c r="B116" s="21"/>
      <c r="C116" s="21"/>
      <c r="D116" s="4" t="s">
        <v>169</v>
      </c>
      <c r="E116" s="26"/>
      <c r="F116" s="21"/>
    </row>
    <row r="117" spans="1:6" ht="19.5" customHeight="1">
      <c r="A117" s="20"/>
      <c r="B117" s="21"/>
      <c r="C117" s="21"/>
      <c r="D117" s="3" t="s">
        <v>49</v>
      </c>
      <c r="E117" s="26"/>
      <c r="F117" s="21"/>
    </row>
    <row r="118" spans="1:6" ht="19.5" customHeight="1">
      <c r="A118" s="20"/>
      <c r="B118" s="21"/>
      <c r="C118" s="21"/>
      <c r="D118" s="3" t="s">
        <v>48</v>
      </c>
      <c r="E118" s="26"/>
      <c r="F118" s="21"/>
    </row>
    <row r="119" spans="1:6" ht="19.5" customHeight="1">
      <c r="A119" s="20"/>
      <c r="B119" s="21"/>
      <c r="C119" s="21"/>
      <c r="D119" s="3" t="s">
        <v>47</v>
      </c>
      <c r="E119" s="26"/>
      <c r="F119" s="21"/>
    </row>
    <row r="120" spans="1:6" ht="19.5" customHeight="1">
      <c r="A120" s="20"/>
      <c r="B120" s="21"/>
      <c r="C120" s="21"/>
      <c r="D120" s="3" t="s">
        <v>46</v>
      </c>
      <c r="E120" s="26"/>
      <c r="F120" s="21"/>
    </row>
    <row r="121" spans="1:6" ht="19.5" customHeight="1">
      <c r="A121" s="20"/>
      <c r="B121" s="21"/>
      <c r="C121" s="21"/>
      <c r="D121" s="3" t="s">
        <v>208</v>
      </c>
      <c r="E121" s="26"/>
      <c r="F121" s="21"/>
    </row>
    <row r="122" spans="1:6" ht="19.5" customHeight="1">
      <c r="A122" s="20"/>
      <c r="B122" s="21"/>
      <c r="C122" s="21"/>
      <c r="D122" s="4" t="s">
        <v>170</v>
      </c>
      <c r="E122" s="26">
        <v>198</v>
      </c>
      <c r="F122" s="21"/>
    </row>
    <row r="123" spans="1:6" ht="19.5" customHeight="1">
      <c r="A123" s="20"/>
      <c r="B123" s="21"/>
      <c r="C123" s="21"/>
      <c r="D123" s="3" t="s">
        <v>22</v>
      </c>
      <c r="E123" s="46">
        <f>SUM(E124:E129)</f>
        <v>24614</v>
      </c>
      <c r="F123" s="21"/>
    </row>
    <row r="124" spans="1:6" ht="19.5" customHeight="1">
      <c r="A124" s="20"/>
      <c r="B124" s="21"/>
      <c r="C124" s="21"/>
      <c r="D124" s="4" t="s">
        <v>171</v>
      </c>
      <c r="E124" s="26">
        <v>3406</v>
      </c>
      <c r="F124" s="21"/>
    </row>
    <row r="125" spans="1:6" ht="19.5" customHeight="1">
      <c r="A125" s="20"/>
      <c r="B125" s="21"/>
      <c r="C125" s="21"/>
      <c r="D125" s="4" t="s">
        <v>172</v>
      </c>
      <c r="E125" s="26"/>
      <c r="F125" s="21"/>
    </row>
    <row r="126" spans="1:6" ht="19.5" customHeight="1">
      <c r="A126" s="20"/>
      <c r="B126" s="21"/>
      <c r="C126" s="21"/>
      <c r="D126" s="4" t="s">
        <v>173</v>
      </c>
      <c r="E126" s="26">
        <v>2196</v>
      </c>
      <c r="F126" s="21"/>
    </row>
    <row r="127" spans="1:6" ht="19.5" customHeight="1">
      <c r="A127" s="20"/>
      <c r="B127" s="21"/>
      <c r="C127" s="21"/>
      <c r="D127" s="4" t="s">
        <v>174</v>
      </c>
      <c r="E127" s="26">
        <v>3242</v>
      </c>
      <c r="F127" s="21"/>
    </row>
    <row r="128" spans="1:6" ht="19.5" customHeight="1">
      <c r="A128" s="20"/>
      <c r="B128" s="21"/>
      <c r="C128" s="21"/>
      <c r="D128" s="4" t="s">
        <v>175</v>
      </c>
      <c r="E128" s="26"/>
      <c r="F128" s="21"/>
    </row>
    <row r="129" spans="1:6" ht="19.5" customHeight="1">
      <c r="A129" s="20"/>
      <c r="B129" s="21"/>
      <c r="C129" s="21"/>
      <c r="D129" s="4" t="s">
        <v>176</v>
      </c>
      <c r="E129" s="26">
        <f>16070-300</f>
        <v>15770</v>
      </c>
      <c r="F129" s="21"/>
    </row>
    <row r="130" spans="1:6" ht="19.5" customHeight="1">
      <c r="A130" s="20"/>
      <c r="B130" s="21"/>
      <c r="C130" s="21"/>
      <c r="D130" s="3" t="s">
        <v>23</v>
      </c>
      <c r="E130" s="46">
        <f>SUM(E131:E138)</f>
        <v>12959</v>
      </c>
      <c r="F130" s="21"/>
    </row>
    <row r="131" spans="1:6" ht="19.5" customHeight="1">
      <c r="A131" s="20"/>
      <c r="B131" s="21"/>
      <c r="C131" s="21"/>
      <c r="D131" s="4" t="s">
        <v>177</v>
      </c>
      <c r="E131" s="26">
        <v>4670</v>
      </c>
      <c r="F131" s="21"/>
    </row>
    <row r="132" spans="1:6" ht="19.5" customHeight="1">
      <c r="A132" s="20"/>
      <c r="B132" s="21"/>
      <c r="C132" s="21"/>
      <c r="D132" s="4" t="s">
        <v>178</v>
      </c>
      <c r="E132" s="26">
        <v>2098</v>
      </c>
      <c r="F132" s="21"/>
    </row>
    <row r="133" spans="1:6" ht="19.5" customHeight="1">
      <c r="A133" s="20"/>
      <c r="B133" s="21"/>
      <c r="C133" s="21"/>
      <c r="D133" s="4" t="s">
        <v>179</v>
      </c>
      <c r="E133" s="26">
        <v>1782</v>
      </c>
      <c r="F133" s="21"/>
    </row>
    <row r="134" spans="1:6" ht="19.5" customHeight="1">
      <c r="A134" s="20"/>
      <c r="B134" s="21"/>
      <c r="C134" s="21"/>
      <c r="D134" s="4" t="s">
        <v>180</v>
      </c>
      <c r="E134" s="26"/>
      <c r="F134" s="21"/>
    </row>
    <row r="135" spans="1:6" ht="19.5" customHeight="1">
      <c r="A135" s="20"/>
      <c r="B135" s="21"/>
      <c r="C135" s="21"/>
      <c r="D135" s="4" t="s">
        <v>181</v>
      </c>
      <c r="E135" s="26">
        <v>122</v>
      </c>
      <c r="F135" s="21"/>
    </row>
    <row r="136" spans="1:6" ht="19.5" customHeight="1">
      <c r="A136" s="20"/>
      <c r="B136" s="21"/>
      <c r="C136" s="21"/>
      <c r="D136" s="4" t="s">
        <v>182</v>
      </c>
      <c r="E136" s="26"/>
      <c r="F136" s="21"/>
    </row>
    <row r="137" spans="1:6" ht="19.5" customHeight="1">
      <c r="A137" s="20"/>
      <c r="B137" s="21"/>
      <c r="C137" s="21"/>
      <c r="D137" s="4" t="s">
        <v>354</v>
      </c>
      <c r="E137" s="26"/>
      <c r="F137" s="21"/>
    </row>
    <row r="138" spans="1:6" ht="19.5" customHeight="1">
      <c r="A138" s="20"/>
      <c r="B138" s="21"/>
      <c r="C138" s="21"/>
      <c r="D138" s="4" t="s">
        <v>183</v>
      </c>
      <c r="E138" s="26">
        <v>4287</v>
      </c>
      <c r="F138" s="21"/>
    </row>
    <row r="139" spans="1:6" ht="19.5" customHeight="1">
      <c r="A139" s="20"/>
      <c r="B139" s="21"/>
      <c r="C139" s="21"/>
      <c r="D139" s="3" t="s">
        <v>24</v>
      </c>
      <c r="E139" s="46">
        <f>SUM(E140:E144)</f>
        <v>1034</v>
      </c>
      <c r="F139" s="21"/>
    </row>
    <row r="140" spans="1:6" ht="19.5" customHeight="1">
      <c r="A140" s="20"/>
      <c r="B140" s="21"/>
      <c r="C140" s="21"/>
      <c r="D140" s="4" t="s">
        <v>184</v>
      </c>
      <c r="E140" s="26">
        <v>934</v>
      </c>
      <c r="F140" s="21"/>
    </row>
    <row r="141" spans="1:6" ht="19.5" customHeight="1">
      <c r="A141" s="20"/>
      <c r="B141" s="21"/>
      <c r="C141" s="21"/>
      <c r="D141" s="4" t="s">
        <v>185</v>
      </c>
      <c r="E141" s="26"/>
      <c r="F141" s="21"/>
    </row>
    <row r="142" spans="1:6" ht="19.5" customHeight="1">
      <c r="A142" s="20"/>
      <c r="B142" s="21"/>
      <c r="C142" s="21"/>
      <c r="D142" s="4" t="s">
        <v>186</v>
      </c>
      <c r="E142" s="26"/>
      <c r="F142" s="21"/>
    </row>
    <row r="143" spans="1:6" ht="19.5" customHeight="1">
      <c r="A143" s="20"/>
      <c r="B143" s="21"/>
      <c r="C143" s="21"/>
      <c r="D143" s="5" t="s">
        <v>373</v>
      </c>
      <c r="E143" s="26"/>
      <c r="F143" s="21"/>
    </row>
    <row r="144" spans="1:6" ht="19.5" customHeight="1">
      <c r="A144" s="20"/>
      <c r="B144" s="21"/>
      <c r="C144" s="21"/>
      <c r="D144" s="4" t="s">
        <v>187</v>
      </c>
      <c r="E144" s="26">
        <v>100</v>
      </c>
      <c r="F144" s="21"/>
    </row>
    <row r="145" spans="1:6" ht="19.5" customHeight="1">
      <c r="A145" s="20"/>
      <c r="B145" s="21"/>
      <c r="C145" s="21"/>
      <c r="D145" s="3" t="s">
        <v>355</v>
      </c>
      <c r="E145" s="46">
        <f>SUM(E146:E154)</f>
        <v>1155</v>
      </c>
      <c r="F145" s="21"/>
    </row>
    <row r="146" spans="1:6" ht="19.5" customHeight="1">
      <c r="A146" s="20"/>
      <c r="B146" s="21"/>
      <c r="C146" s="21"/>
      <c r="D146" s="3" t="s">
        <v>356</v>
      </c>
      <c r="E146" s="26"/>
      <c r="F146" s="21"/>
    </row>
    <row r="147" spans="1:6" ht="19.5" customHeight="1">
      <c r="A147" s="20"/>
      <c r="B147" s="21"/>
      <c r="C147" s="21"/>
      <c r="D147" s="4" t="s">
        <v>50</v>
      </c>
      <c r="E147" s="26"/>
      <c r="F147" s="21"/>
    </row>
    <row r="148" spans="1:6" ht="19.5" customHeight="1">
      <c r="A148" s="20"/>
      <c r="B148" s="21"/>
      <c r="C148" s="21"/>
      <c r="D148" s="4" t="s">
        <v>51</v>
      </c>
      <c r="E148" s="26"/>
      <c r="F148" s="21"/>
    </row>
    <row r="149" spans="1:6" ht="19.5" customHeight="1">
      <c r="A149" s="20"/>
      <c r="B149" s="21"/>
      <c r="C149" s="21"/>
      <c r="D149" s="4" t="s">
        <v>52</v>
      </c>
      <c r="E149" s="26"/>
      <c r="F149" s="21"/>
    </row>
    <row r="150" spans="1:6" ht="19.5" customHeight="1">
      <c r="A150" s="20"/>
      <c r="B150" s="21"/>
      <c r="C150" s="21"/>
      <c r="D150" s="3" t="s">
        <v>53</v>
      </c>
      <c r="E150" s="26">
        <v>196</v>
      </c>
      <c r="F150" s="21"/>
    </row>
    <row r="151" spans="1:6" ht="19.5" customHeight="1">
      <c r="A151" s="20"/>
      <c r="B151" s="21"/>
      <c r="C151" s="21"/>
      <c r="D151" s="3" t="s">
        <v>54</v>
      </c>
      <c r="E151" s="26">
        <v>607</v>
      </c>
      <c r="F151" s="21"/>
    </row>
    <row r="152" spans="1:6" ht="19.5" customHeight="1">
      <c r="A152" s="20"/>
      <c r="B152" s="21"/>
      <c r="C152" s="21"/>
      <c r="D152" s="3" t="s">
        <v>55</v>
      </c>
      <c r="E152" s="26"/>
      <c r="F152" s="21"/>
    </row>
    <row r="153" spans="1:6" ht="19.5" customHeight="1">
      <c r="A153" s="20"/>
      <c r="B153" s="21"/>
      <c r="C153" s="21"/>
      <c r="D153" s="3" t="s">
        <v>56</v>
      </c>
      <c r="E153" s="26">
        <v>129</v>
      </c>
      <c r="F153" s="21"/>
    </row>
    <row r="154" spans="1:6" ht="19.5" customHeight="1">
      <c r="A154" s="20"/>
      <c r="B154" s="21"/>
      <c r="C154" s="21"/>
      <c r="D154" s="3" t="s">
        <v>357</v>
      </c>
      <c r="E154" s="26">
        <v>223</v>
      </c>
      <c r="F154" s="21"/>
    </row>
    <row r="155" spans="1:6" ht="19.5" customHeight="1">
      <c r="A155" s="20"/>
      <c r="B155" s="21"/>
      <c r="C155" s="21"/>
      <c r="D155" s="3" t="s">
        <v>358</v>
      </c>
      <c r="E155" s="46">
        <f>SUM(E156:E158)</f>
        <v>1058</v>
      </c>
      <c r="F155" s="21"/>
    </row>
    <row r="156" spans="1:6" ht="19.5" customHeight="1">
      <c r="A156" s="20"/>
      <c r="B156" s="21"/>
      <c r="C156" s="21"/>
      <c r="D156" s="4" t="s">
        <v>335</v>
      </c>
      <c r="E156" s="26">
        <v>421</v>
      </c>
      <c r="F156" s="21"/>
    </row>
    <row r="157" spans="1:6" ht="19.5" customHeight="1">
      <c r="A157" s="20"/>
      <c r="B157" s="21"/>
      <c r="C157" s="21"/>
      <c r="D157" s="3" t="s">
        <v>57</v>
      </c>
      <c r="E157" s="26">
        <v>437</v>
      </c>
      <c r="F157" s="21"/>
    </row>
    <row r="158" spans="1:6" ht="19.5" customHeight="1">
      <c r="A158" s="20"/>
      <c r="B158" s="21"/>
      <c r="C158" s="21"/>
      <c r="D158" s="3" t="s">
        <v>359</v>
      </c>
      <c r="E158" s="26">
        <v>200</v>
      </c>
      <c r="F158" s="21"/>
    </row>
    <row r="159" spans="1:6" ht="19.5" customHeight="1">
      <c r="A159" s="20"/>
      <c r="B159" s="21"/>
      <c r="C159" s="21"/>
      <c r="D159" s="24" t="s">
        <v>332</v>
      </c>
      <c r="E159" s="46">
        <f>E160</f>
        <v>0</v>
      </c>
      <c r="F159" s="21"/>
    </row>
    <row r="160" spans="1:6" ht="19.5" customHeight="1">
      <c r="A160" s="20"/>
      <c r="B160" s="21"/>
      <c r="C160" s="21"/>
      <c r="D160" s="24" t="s">
        <v>334</v>
      </c>
      <c r="E160" s="21"/>
      <c r="F160" s="21"/>
    </row>
    <row r="161" spans="1:6" ht="19.5" customHeight="1">
      <c r="A161" s="20"/>
      <c r="B161" s="21"/>
      <c r="C161" s="21"/>
      <c r="D161" s="25" t="s">
        <v>209</v>
      </c>
      <c r="E161" s="46">
        <f>SUM(E162:E169)</f>
        <v>0</v>
      </c>
      <c r="F161" s="21"/>
    </row>
    <row r="162" spans="1:6" ht="19.5" customHeight="1">
      <c r="A162" s="20"/>
      <c r="B162" s="21"/>
      <c r="C162" s="21"/>
      <c r="D162" s="25" t="s">
        <v>374</v>
      </c>
      <c r="E162" s="21"/>
      <c r="F162" s="21"/>
    </row>
    <row r="163" spans="1:6" ht="19.5" customHeight="1">
      <c r="A163" s="20"/>
      <c r="B163" s="21"/>
      <c r="C163" s="21"/>
      <c r="D163" s="25" t="s">
        <v>375</v>
      </c>
      <c r="E163" s="21"/>
      <c r="F163" s="21"/>
    </row>
    <row r="164" spans="1:6" ht="19.5" customHeight="1">
      <c r="A164" s="20"/>
      <c r="B164" s="21"/>
      <c r="C164" s="21"/>
      <c r="D164" s="25" t="s">
        <v>376</v>
      </c>
      <c r="E164" s="21"/>
      <c r="F164" s="21"/>
    </row>
    <row r="165" spans="1:6" ht="19.5" customHeight="1">
      <c r="A165" s="20"/>
      <c r="B165" s="21"/>
      <c r="C165" s="21"/>
      <c r="D165" s="25" t="s">
        <v>377</v>
      </c>
      <c r="E165" s="21"/>
      <c r="F165" s="21"/>
    </row>
    <row r="166" spans="1:6" ht="19.5" customHeight="1">
      <c r="A166" s="20"/>
      <c r="B166" s="21"/>
      <c r="C166" s="21"/>
      <c r="D166" s="25" t="s">
        <v>378</v>
      </c>
      <c r="E166" s="21"/>
      <c r="F166" s="21"/>
    </row>
    <row r="167" spans="1:6" ht="19.5" customHeight="1">
      <c r="A167" s="20"/>
      <c r="B167" s="21"/>
      <c r="C167" s="21"/>
      <c r="D167" s="25" t="s">
        <v>379</v>
      </c>
      <c r="E167" s="26"/>
      <c r="F167" s="21"/>
    </row>
    <row r="168" spans="1:6" ht="19.5" customHeight="1">
      <c r="A168" s="20"/>
      <c r="B168" s="21"/>
      <c r="C168" s="21"/>
      <c r="D168" s="25" t="s">
        <v>380</v>
      </c>
      <c r="E168" s="26"/>
      <c r="F168" s="21"/>
    </row>
    <row r="169" spans="1:6" ht="19.5" customHeight="1">
      <c r="A169" s="20"/>
      <c r="B169" s="21"/>
      <c r="C169" s="21"/>
      <c r="D169" s="25" t="s">
        <v>381</v>
      </c>
      <c r="E169" s="26"/>
      <c r="F169" s="21"/>
    </row>
    <row r="170" spans="1:6" ht="19.5" customHeight="1">
      <c r="A170" s="20"/>
      <c r="B170" s="21"/>
      <c r="C170" s="21"/>
      <c r="D170" s="3" t="s">
        <v>360</v>
      </c>
      <c r="E170" s="47">
        <f>SUM(E171:E175)</f>
        <v>974</v>
      </c>
      <c r="F170" s="21"/>
    </row>
    <row r="171" spans="1:6" ht="19.5" customHeight="1">
      <c r="A171" s="20"/>
      <c r="B171" s="21"/>
      <c r="C171" s="21"/>
      <c r="D171" s="4" t="s">
        <v>382</v>
      </c>
      <c r="E171" s="26">
        <f>75+616+8</f>
        <v>699</v>
      </c>
      <c r="F171" s="21"/>
    </row>
    <row r="172" spans="1:6" ht="19.5" customHeight="1">
      <c r="A172" s="20"/>
      <c r="B172" s="21"/>
      <c r="C172" s="21"/>
      <c r="D172" s="4" t="s">
        <v>383</v>
      </c>
      <c r="E172" s="26"/>
      <c r="F172" s="21"/>
    </row>
    <row r="173" spans="1:6" ht="19.5" customHeight="1">
      <c r="A173" s="20"/>
      <c r="B173" s="21"/>
      <c r="C173" s="21"/>
      <c r="D173" s="4" t="s">
        <v>384</v>
      </c>
      <c r="E173" s="26"/>
      <c r="F173" s="21"/>
    </row>
    <row r="174" spans="1:6" ht="19.5" customHeight="1">
      <c r="A174" s="20"/>
      <c r="B174" s="21"/>
      <c r="C174" s="21"/>
      <c r="D174" s="4" t="s">
        <v>385</v>
      </c>
      <c r="E174" s="26">
        <v>55</v>
      </c>
      <c r="F174" s="21"/>
    </row>
    <row r="175" spans="1:6" s="27" customFormat="1" ht="19.5" customHeight="1">
      <c r="A175" s="20"/>
      <c r="B175" s="21"/>
      <c r="C175" s="21"/>
      <c r="D175" s="4" t="s">
        <v>386</v>
      </c>
      <c r="E175" s="26">
        <v>220</v>
      </c>
      <c r="F175" s="21"/>
    </row>
    <row r="176" spans="1:6" ht="19.5" customHeight="1">
      <c r="A176" s="20"/>
      <c r="B176" s="21"/>
      <c r="C176" s="21"/>
      <c r="D176" s="3" t="s">
        <v>361</v>
      </c>
      <c r="E176" s="47">
        <f>SUM(E177:E179)</f>
        <v>1888</v>
      </c>
      <c r="F176" s="21"/>
    </row>
    <row r="177" spans="1:6" ht="19.5" customHeight="1">
      <c r="A177" s="20"/>
      <c r="B177" s="21"/>
      <c r="C177" s="21"/>
      <c r="D177" s="4" t="s">
        <v>387</v>
      </c>
      <c r="E177" s="26">
        <v>300</v>
      </c>
      <c r="F177" s="21"/>
    </row>
    <row r="178" spans="1:6" ht="19.5" customHeight="1">
      <c r="A178" s="20"/>
      <c r="B178" s="21"/>
      <c r="C178" s="21"/>
      <c r="D178" s="4" t="s">
        <v>388</v>
      </c>
      <c r="E178" s="26">
        <f>1488+100</f>
        <v>1588</v>
      </c>
      <c r="F178" s="21"/>
    </row>
    <row r="179" spans="1:6" ht="19.5" customHeight="1">
      <c r="A179" s="20"/>
      <c r="B179" s="21"/>
      <c r="C179" s="21"/>
      <c r="D179" s="4" t="s">
        <v>389</v>
      </c>
      <c r="E179" s="26"/>
      <c r="F179" s="21"/>
    </row>
    <row r="180" spans="1:6" ht="19.5" customHeight="1">
      <c r="A180" s="20"/>
      <c r="B180" s="21"/>
      <c r="C180" s="21"/>
      <c r="D180" s="3" t="s">
        <v>366</v>
      </c>
      <c r="E180" s="47">
        <f>SUM(E181:E182)</f>
        <v>1750</v>
      </c>
      <c r="F180" s="21"/>
    </row>
    <row r="181" spans="1:6" ht="19.5" customHeight="1">
      <c r="A181" s="20"/>
      <c r="B181" s="21"/>
      <c r="C181" s="21"/>
      <c r="D181" s="4" t="s">
        <v>390</v>
      </c>
      <c r="E181" s="26">
        <v>1750</v>
      </c>
      <c r="F181" s="21"/>
    </row>
    <row r="182" spans="1:6" ht="19.5" customHeight="1">
      <c r="A182" s="20"/>
      <c r="B182" s="21"/>
      <c r="C182" s="21"/>
      <c r="D182" s="4" t="s">
        <v>391</v>
      </c>
      <c r="E182" s="21"/>
      <c r="F182" s="21"/>
    </row>
    <row r="183" spans="1:6" ht="19.5" customHeight="1">
      <c r="A183" s="20"/>
      <c r="B183" s="21"/>
      <c r="C183" s="21"/>
      <c r="D183" s="6" t="s">
        <v>362</v>
      </c>
      <c r="E183" s="21"/>
      <c r="F183" s="21"/>
    </row>
    <row r="184" spans="1:6" ht="19.5" customHeight="1">
      <c r="A184" s="20"/>
      <c r="B184" s="21"/>
      <c r="C184" s="21"/>
      <c r="D184" s="6" t="s">
        <v>363</v>
      </c>
      <c r="E184" s="46">
        <f>SUM(E185:E190)</f>
        <v>0</v>
      </c>
      <c r="F184" s="21"/>
    </row>
    <row r="185" spans="1:6" ht="19.5" customHeight="1">
      <c r="A185" s="20"/>
      <c r="B185" s="21"/>
      <c r="C185" s="21"/>
      <c r="D185" s="20" t="s">
        <v>370</v>
      </c>
      <c r="E185" s="21"/>
      <c r="F185" s="21"/>
    </row>
    <row r="186" spans="1:6" ht="19.5" customHeight="1">
      <c r="A186" s="20"/>
      <c r="B186" s="21"/>
      <c r="C186" s="21"/>
      <c r="D186" s="3" t="s">
        <v>210</v>
      </c>
      <c r="E186" s="21"/>
      <c r="F186" s="21"/>
    </row>
    <row r="187" spans="1:6" ht="19.5" customHeight="1">
      <c r="A187" s="20"/>
      <c r="B187" s="21"/>
      <c r="C187" s="21"/>
      <c r="D187" s="3" t="s">
        <v>211</v>
      </c>
      <c r="E187" s="21"/>
      <c r="F187" s="21"/>
    </row>
    <row r="188" spans="1:6" ht="19.5" customHeight="1">
      <c r="A188" s="20"/>
      <c r="B188" s="21"/>
      <c r="C188" s="21"/>
      <c r="D188" s="3" t="s">
        <v>212</v>
      </c>
      <c r="E188" s="21"/>
      <c r="F188" s="21"/>
    </row>
    <row r="189" spans="1:6" ht="19.5" customHeight="1">
      <c r="A189" s="20"/>
      <c r="B189" s="21"/>
      <c r="C189" s="21"/>
      <c r="D189" s="3" t="s">
        <v>213</v>
      </c>
      <c r="E189" s="21"/>
      <c r="F189" s="21"/>
    </row>
    <row r="190" spans="1:6" ht="19.5" customHeight="1">
      <c r="A190" s="20"/>
      <c r="B190" s="21"/>
      <c r="C190" s="21"/>
      <c r="D190" s="3" t="s">
        <v>372</v>
      </c>
      <c r="E190" s="21"/>
      <c r="F190" s="21"/>
    </row>
    <row r="191" spans="1:6" ht="19.5" customHeight="1">
      <c r="A191" s="20"/>
      <c r="B191" s="21"/>
      <c r="C191" s="21"/>
      <c r="D191" s="28" t="s">
        <v>364</v>
      </c>
      <c r="E191" s="46">
        <f>SUM(E192:E194)</f>
        <v>12723</v>
      </c>
      <c r="F191" s="21"/>
    </row>
    <row r="192" spans="1:6" ht="19.5" customHeight="1">
      <c r="A192" s="20"/>
      <c r="B192" s="21"/>
      <c r="C192" s="21"/>
      <c r="D192" s="25" t="s">
        <v>392</v>
      </c>
      <c r="E192" s="21"/>
      <c r="F192" s="21"/>
    </row>
    <row r="193" spans="1:6" ht="19.5" customHeight="1">
      <c r="A193" s="20"/>
      <c r="B193" s="21"/>
      <c r="C193" s="21"/>
      <c r="D193" s="25" t="s">
        <v>393</v>
      </c>
      <c r="E193" s="21"/>
      <c r="F193" s="21"/>
    </row>
    <row r="194" spans="1:6" ht="19.5" customHeight="1">
      <c r="A194" s="20"/>
      <c r="B194" s="21"/>
      <c r="C194" s="21"/>
      <c r="D194" s="25" t="s">
        <v>394</v>
      </c>
      <c r="E194" s="26">
        <v>12723</v>
      </c>
      <c r="F194" s="21"/>
    </row>
    <row r="195" spans="1:6" ht="19.5" customHeight="1">
      <c r="A195" s="20"/>
      <c r="B195" s="21"/>
      <c r="C195" s="21"/>
      <c r="D195" s="25"/>
      <c r="E195" s="21"/>
      <c r="F195" s="21"/>
    </row>
    <row r="196" spans="1:6" ht="19.5" customHeight="1">
      <c r="A196" s="20"/>
      <c r="B196" s="21"/>
      <c r="C196" s="21"/>
      <c r="D196" s="22"/>
      <c r="E196" s="21"/>
      <c r="F196" s="21"/>
    </row>
    <row r="197" spans="1:6" ht="19.5" customHeight="1">
      <c r="A197" s="29" t="s">
        <v>34</v>
      </c>
      <c r="B197" s="35">
        <f>SUM(B6,B24,B31)</f>
        <v>123615</v>
      </c>
      <c r="C197" s="21"/>
      <c r="D197" s="29" t="s">
        <v>35</v>
      </c>
      <c r="E197" s="46">
        <f>SUM(E6,E31,E34,E38,E50,E61,E72,E79,E98,E107,E123,E130,E139,E145,E155,E159,E161,E170,E176,E180,E183,E184,E191)</f>
        <v>168166</v>
      </c>
      <c r="F197" s="21"/>
    </row>
    <row r="198" spans="1:6" ht="19.5" customHeight="1">
      <c r="A198" s="7" t="s">
        <v>25</v>
      </c>
      <c r="B198" s="35">
        <f>SUM(B199,B234,B240,B243,B244)</f>
        <v>47639</v>
      </c>
      <c r="C198" s="21"/>
      <c r="D198" s="7" t="s">
        <v>26</v>
      </c>
      <c r="E198" s="48">
        <f>SUM(E199,E205,E240,E244)</f>
        <v>3088</v>
      </c>
      <c r="F198" s="21"/>
    </row>
    <row r="199" spans="1:6" ht="19.5" customHeight="1">
      <c r="A199" s="8" t="s">
        <v>331</v>
      </c>
      <c r="B199" s="35">
        <f>SUM(B200,B205,B224,B232)</f>
        <v>29697</v>
      </c>
      <c r="C199" s="21"/>
      <c r="D199" s="8" t="s">
        <v>324</v>
      </c>
      <c r="E199" s="46">
        <f>SUM(E200:E203)</f>
        <v>3088</v>
      </c>
      <c r="F199" s="21"/>
    </row>
    <row r="200" spans="1:6" ht="19.5" customHeight="1">
      <c r="A200" s="8" t="s">
        <v>281</v>
      </c>
      <c r="B200" s="35">
        <f>SUM(B201:B204)</f>
        <v>16648</v>
      </c>
      <c r="C200" s="21"/>
      <c r="D200" s="9" t="s">
        <v>39</v>
      </c>
      <c r="E200" s="21"/>
      <c r="F200" s="21"/>
    </row>
    <row r="201" spans="1:6" ht="19.5" customHeight="1">
      <c r="A201" s="2" t="s">
        <v>28</v>
      </c>
      <c r="B201" s="21">
        <v>14264</v>
      </c>
      <c r="C201" s="21"/>
      <c r="D201" s="2" t="s">
        <v>341</v>
      </c>
      <c r="E201" s="21">
        <v>620</v>
      </c>
      <c r="F201" s="21"/>
    </row>
    <row r="202" spans="1:6" ht="19.5" customHeight="1">
      <c r="A202" s="2" t="s">
        <v>29</v>
      </c>
      <c r="B202" s="21">
        <v>1832</v>
      </c>
      <c r="C202" s="21"/>
      <c r="D202" s="20" t="s">
        <v>347</v>
      </c>
      <c r="E202" s="21"/>
      <c r="F202" s="21"/>
    </row>
    <row r="203" spans="1:6" ht="19.5" customHeight="1">
      <c r="A203" s="2" t="s">
        <v>269</v>
      </c>
      <c r="B203" s="21"/>
      <c r="C203" s="21"/>
      <c r="D203" s="2" t="s">
        <v>342</v>
      </c>
      <c r="E203" s="21">
        <v>2468</v>
      </c>
      <c r="F203" s="21"/>
    </row>
    <row r="204" spans="1:6" ht="19.5" customHeight="1">
      <c r="A204" s="2" t="s">
        <v>41</v>
      </c>
      <c r="B204" s="21">
        <v>552</v>
      </c>
      <c r="C204" s="21"/>
      <c r="D204" s="2"/>
      <c r="E204" s="21"/>
      <c r="F204" s="21"/>
    </row>
    <row r="205" spans="1:6" ht="19.5" customHeight="1">
      <c r="A205" s="10" t="s">
        <v>282</v>
      </c>
      <c r="B205" s="35">
        <f>SUM(B206:B223)</f>
        <v>8049</v>
      </c>
      <c r="C205" s="21"/>
      <c r="D205" s="8" t="s">
        <v>325</v>
      </c>
      <c r="E205" s="49">
        <f>SUM(E206,E211,E230,E238)</f>
        <v>0</v>
      </c>
      <c r="F205" s="30"/>
    </row>
    <row r="206" spans="1:6" ht="19.5" customHeight="1">
      <c r="A206" s="2" t="s">
        <v>38</v>
      </c>
      <c r="B206" s="21">
        <v>121</v>
      </c>
      <c r="C206" s="21"/>
      <c r="D206" s="8" t="s">
        <v>293</v>
      </c>
      <c r="E206" s="50">
        <f>SUM(E207:E210)</f>
        <v>0</v>
      </c>
      <c r="F206" s="30"/>
    </row>
    <row r="207" spans="1:6" ht="19.5" customHeight="1">
      <c r="A207" s="11" t="s">
        <v>270</v>
      </c>
      <c r="B207" s="21">
        <v>1977</v>
      </c>
      <c r="C207" s="21"/>
      <c r="D207" s="2" t="s">
        <v>294</v>
      </c>
      <c r="E207" s="30"/>
      <c r="F207" s="30"/>
    </row>
    <row r="208" spans="1:6" ht="19.5" customHeight="1">
      <c r="A208" s="11" t="s">
        <v>30</v>
      </c>
      <c r="B208" s="21"/>
      <c r="C208" s="21"/>
      <c r="D208" s="2" t="s">
        <v>295</v>
      </c>
      <c r="E208" s="21"/>
      <c r="F208" s="21"/>
    </row>
    <row r="209" spans="1:6" ht="19.5" customHeight="1">
      <c r="A209" s="11" t="s">
        <v>31</v>
      </c>
      <c r="B209" s="21">
        <v>3798</v>
      </c>
      <c r="C209" s="21"/>
      <c r="D209" s="2" t="s">
        <v>346</v>
      </c>
      <c r="E209" s="21"/>
      <c r="F209" s="21"/>
    </row>
    <row r="210" spans="1:6" ht="19.5" customHeight="1">
      <c r="A210" s="11" t="s">
        <v>32</v>
      </c>
      <c r="B210" s="21">
        <v>400</v>
      </c>
      <c r="C210" s="21"/>
      <c r="D210" s="2" t="s">
        <v>296</v>
      </c>
      <c r="E210" s="2"/>
      <c r="F210" s="21"/>
    </row>
    <row r="211" spans="1:6" ht="19.5" customHeight="1">
      <c r="A211" s="11" t="s">
        <v>271</v>
      </c>
      <c r="B211" s="21"/>
      <c r="C211" s="21"/>
      <c r="D211" s="10" t="s">
        <v>297</v>
      </c>
      <c r="E211" s="51">
        <f>SUM(E212:E229)</f>
        <v>0</v>
      </c>
      <c r="F211" s="21"/>
    </row>
    <row r="212" spans="1:6" ht="19.5" customHeight="1">
      <c r="A212" s="11" t="s">
        <v>33</v>
      </c>
      <c r="B212" s="21"/>
      <c r="C212" s="21"/>
      <c r="D212" s="2" t="s">
        <v>298</v>
      </c>
      <c r="E212" s="2"/>
      <c r="F212" s="21"/>
    </row>
    <row r="213" spans="1:6" ht="19.5" customHeight="1">
      <c r="A213" s="11" t="s">
        <v>188</v>
      </c>
      <c r="B213" s="21"/>
      <c r="C213" s="21"/>
      <c r="D213" s="12" t="s">
        <v>319</v>
      </c>
      <c r="E213" s="2"/>
      <c r="F213" s="21"/>
    </row>
    <row r="214" spans="1:6" ht="19.5" customHeight="1">
      <c r="A214" s="11" t="s">
        <v>189</v>
      </c>
      <c r="B214" s="21"/>
      <c r="C214" s="21"/>
      <c r="D214" s="12" t="s">
        <v>320</v>
      </c>
      <c r="E214" s="11"/>
      <c r="F214" s="21"/>
    </row>
    <row r="215" spans="1:6" ht="19.5" customHeight="1">
      <c r="A215" s="11" t="s">
        <v>272</v>
      </c>
      <c r="B215" s="21">
        <v>45</v>
      </c>
      <c r="C215" s="21"/>
      <c r="D215" s="12" t="s">
        <v>321</v>
      </c>
      <c r="E215" s="11"/>
      <c r="F215" s="21"/>
    </row>
    <row r="216" spans="1:6" ht="19.5" customHeight="1">
      <c r="A216" s="11" t="s">
        <v>273</v>
      </c>
      <c r="B216" s="21"/>
      <c r="C216" s="21"/>
      <c r="D216" s="12" t="s">
        <v>322</v>
      </c>
      <c r="E216" s="11"/>
      <c r="F216" s="21"/>
    </row>
    <row r="217" spans="1:6" ht="19.5" customHeight="1">
      <c r="A217" s="12" t="s">
        <v>274</v>
      </c>
      <c r="B217" s="21"/>
      <c r="C217" s="21"/>
      <c r="D217" s="11" t="s">
        <v>299</v>
      </c>
      <c r="E217" s="11"/>
      <c r="F217" s="21"/>
    </row>
    <row r="218" spans="1:6" ht="19.5" customHeight="1">
      <c r="A218" s="12" t="s">
        <v>275</v>
      </c>
      <c r="B218" s="21"/>
      <c r="C218" s="21"/>
      <c r="D218" s="11" t="s">
        <v>300</v>
      </c>
      <c r="E218" s="11"/>
      <c r="F218" s="21"/>
    </row>
    <row r="219" spans="1:6" ht="19.5" customHeight="1">
      <c r="A219" s="12" t="s">
        <v>277</v>
      </c>
      <c r="B219" s="21"/>
      <c r="C219" s="21"/>
      <c r="D219" s="11" t="s">
        <v>301</v>
      </c>
      <c r="E219" s="11"/>
      <c r="F219" s="21"/>
    </row>
    <row r="220" spans="1:6" ht="19.5" customHeight="1">
      <c r="A220" s="12" t="s">
        <v>278</v>
      </c>
      <c r="B220" s="21"/>
      <c r="C220" s="21"/>
      <c r="D220" s="11" t="s">
        <v>302</v>
      </c>
      <c r="E220" s="11"/>
      <c r="F220" s="21"/>
    </row>
    <row r="221" spans="1:6" ht="19.5" customHeight="1">
      <c r="A221" s="12" t="s">
        <v>276</v>
      </c>
      <c r="B221" s="21"/>
      <c r="C221" s="21"/>
      <c r="D221" s="11" t="s">
        <v>303</v>
      </c>
      <c r="E221" s="11"/>
      <c r="F221" s="21"/>
    </row>
    <row r="222" spans="1:6" ht="19.5" customHeight="1">
      <c r="A222" s="12" t="s">
        <v>279</v>
      </c>
      <c r="B222" s="21"/>
      <c r="C222" s="21"/>
      <c r="D222" s="11" t="s">
        <v>304</v>
      </c>
      <c r="E222" s="11"/>
      <c r="F222" s="21"/>
    </row>
    <row r="223" spans="1:6" ht="19.5" customHeight="1">
      <c r="A223" s="10" t="s">
        <v>280</v>
      </c>
      <c r="B223" s="21">
        <v>1708</v>
      </c>
      <c r="C223" s="21"/>
      <c r="D223" s="12" t="s">
        <v>305</v>
      </c>
      <c r="E223" s="2"/>
      <c r="F223" s="21"/>
    </row>
    <row r="224" spans="1:6" ht="19.5" customHeight="1">
      <c r="A224" s="2" t="s">
        <v>345</v>
      </c>
      <c r="B224" s="35">
        <f>SUM(B225:B231)</f>
        <v>5000</v>
      </c>
      <c r="C224" s="21"/>
      <c r="D224" s="12" t="s">
        <v>306</v>
      </c>
      <c r="E224" s="2"/>
      <c r="F224" s="21"/>
    </row>
    <row r="225" spans="1:6" ht="19.5" customHeight="1">
      <c r="A225" s="10" t="s">
        <v>283</v>
      </c>
      <c r="B225" s="21">
        <v>1354</v>
      </c>
      <c r="C225" s="21"/>
      <c r="D225" s="12" t="s">
        <v>307</v>
      </c>
      <c r="E225" s="21"/>
      <c r="F225" s="21"/>
    </row>
    <row r="226" spans="1:6" ht="19.5" customHeight="1">
      <c r="A226" s="10" t="s">
        <v>284</v>
      </c>
      <c r="B226" s="21"/>
      <c r="C226" s="21"/>
      <c r="D226" s="12" t="s">
        <v>308</v>
      </c>
      <c r="E226" s="21"/>
      <c r="F226" s="21"/>
    </row>
    <row r="227" spans="1:6" ht="19.5" customHeight="1">
      <c r="A227" s="10" t="s">
        <v>285</v>
      </c>
      <c r="B227" s="21">
        <v>1110</v>
      </c>
      <c r="C227" s="21"/>
      <c r="D227" s="12" t="s">
        <v>309</v>
      </c>
      <c r="E227" s="26"/>
      <c r="F227" s="21"/>
    </row>
    <row r="228" spans="1:6" ht="19.5" customHeight="1">
      <c r="A228" s="10" t="s">
        <v>286</v>
      </c>
      <c r="B228" s="21">
        <v>28</v>
      </c>
      <c r="C228" s="21"/>
      <c r="D228" s="12" t="s">
        <v>310</v>
      </c>
      <c r="E228" s="26"/>
      <c r="F228" s="21"/>
    </row>
    <row r="229" spans="1:6" ht="19.5" customHeight="1">
      <c r="A229" s="10" t="s">
        <v>287</v>
      </c>
      <c r="B229" s="21"/>
      <c r="C229" s="21"/>
      <c r="D229" s="10" t="s">
        <v>311</v>
      </c>
      <c r="E229" s="26"/>
      <c r="F229" s="21"/>
    </row>
    <row r="230" spans="1:6" ht="19.5" customHeight="1">
      <c r="A230" s="10" t="s">
        <v>289</v>
      </c>
      <c r="B230" s="21">
        <v>432</v>
      </c>
      <c r="C230" s="21"/>
      <c r="D230" s="2" t="s">
        <v>348</v>
      </c>
      <c r="E230" s="47">
        <f>SUM(E231:E237)</f>
        <v>0</v>
      </c>
      <c r="F230" s="21"/>
    </row>
    <row r="231" spans="1:6" ht="19.5" customHeight="1">
      <c r="A231" s="10" t="s">
        <v>288</v>
      </c>
      <c r="B231" s="21">
        <v>2076</v>
      </c>
      <c r="C231" s="21"/>
      <c r="D231" s="10" t="s">
        <v>312</v>
      </c>
      <c r="E231" s="26"/>
      <c r="F231" s="21"/>
    </row>
    <row r="232" spans="1:6" ht="19.5" customHeight="1">
      <c r="A232" s="2" t="s">
        <v>344</v>
      </c>
      <c r="B232" s="21"/>
      <c r="C232" s="21"/>
      <c r="D232" s="10" t="s">
        <v>313</v>
      </c>
      <c r="E232" s="21"/>
      <c r="F232" s="21"/>
    </row>
    <row r="233" spans="1:6" ht="19.5" customHeight="1">
      <c r="A233" s="2"/>
      <c r="B233" s="21"/>
      <c r="C233" s="21"/>
      <c r="D233" s="10" t="s">
        <v>314</v>
      </c>
      <c r="E233" s="21"/>
      <c r="F233" s="21"/>
    </row>
    <row r="234" spans="1:6" ht="19.5" customHeight="1">
      <c r="A234" s="31" t="s">
        <v>330</v>
      </c>
      <c r="B234" s="35">
        <f>SUM(B235:B238)</f>
        <v>890</v>
      </c>
      <c r="C234" s="21"/>
      <c r="D234" s="10" t="s">
        <v>315</v>
      </c>
      <c r="E234" s="21"/>
      <c r="F234" s="21"/>
    </row>
    <row r="235" spans="1:6" ht="19.5" customHeight="1">
      <c r="A235" s="23" t="s">
        <v>40</v>
      </c>
      <c r="B235" s="21">
        <v>0</v>
      </c>
      <c r="C235" s="21"/>
      <c r="D235" s="10" t="s">
        <v>316</v>
      </c>
      <c r="E235" s="21"/>
      <c r="F235" s="21"/>
    </row>
    <row r="236" spans="1:6" ht="19.5" customHeight="1">
      <c r="A236" s="32" t="s">
        <v>290</v>
      </c>
      <c r="B236" s="21"/>
      <c r="C236" s="21"/>
      <c r="D236" s="10" t="s">
        <v>317</v>
      </c>
      <c r="E236" s="21"/>
      <c r="F236" s="21"/>
    </row>
    <row r="237" spans="1:6" ht="19.5" customHeight="1">
      <c r="A237" s="32" t="s">
        <v>291</v>
      </c>
      <c r="B237" s="21"/>
      <c r="C237" s="21"/>
      <c r="D237" s="10" t="s">
        <v>318</v>
      </c>
      <c r="E237" s="21"/>
      <c r="F237" s="21"/>
    </row>
    <row r="238" spans="1:6" ht="19.5" customHeight="1">
      <c r="A238" s="32" t="s">
        <v>292</v>
      </c>
      <c r="B238" s="21">
        <v>890</v>
      </c>
      <c r="C238" s="21"/>
      <c r="D238" s="2" t="s">
        <v>343</v>
      </c>
      <c r="E238" s="21"/>
      <c r="F238" s="21"/>
    </row>
    <row r="239" spans="1:6" ht="19.5" customHeight="1">
      <c r="A239" s="2"/>
      <c r="B239" s="21"/>
      <c r="C239" s="21"/>
      <c r="D239" s="10"/>
      <c r="E239" s="21"/>
      <c r="F239" s="21"/>
    </row>
    <row r="240" spans="1:6" ht="19.5" customHeight="1">
      <c r="A240" s="10" t="s">
        <v>329</v>
      </c>
      <c r="B240" s="35">
        <f>SUM(B241:B242)</f>
        <v>138</v>
      </c>
      <c r="C240" s="21"/>
      <c r="D240" s="12" t="s">
        <v>326</v>
      </c>
      <c r="E240" s="21"/>
      <c r="F240" s="21"/>
    </row>
    <row r="241" spans="1:6" ht="19.5" customHeight="1">
      <c r="A241" s="2" t="s">
        <v>350</v>
      </c>
      <c r="B241" s="21">
        <v>138</v>
      </c>
      <c r="C241" s="21"/>
      <c r="D241" s="2" t="s">
        <v>352</v>
      </c>
      <c r="E241" s="21"/>
      <c r="F241" s="21"/>
    </row>
    <row r="242" spans="1:6" ht="19.5" customHeight="1">
      <c r="A242" s="2" t="s">
        <v>351</v>
      </c>
      <c r="B242" s="21"/>
      <c r="C242" s="21"/>
      <c r="D242" s="10" t="s">
        <v>237</v>
      </c>
      <c r="E242" s="21"/>
      <c r="F242" s="21"/>
    </row>
    <row r="243" spans="1:6" ht="19.5" customHeight="1">
      <c r="A243" s="10" t="s">
        <v>328</v>
      </c>
      <c r="B243" s="21">
        <v>16914</v>
      </c>
      <c r="C243" s="21"/>
      <c r="D243" s="33"/>
      <c r="E243" s="21"/>
      <c r="F243" s="21"/>
    </row>
    <row r="244" spans="1:6" ht="19.5" customHeight="1">
      <c r="A244" s="2" t="s">
        <v>338</v>
      </c>
      <c r="B244" s="21"/>
      <c r="C244" s="21"/>
      <c r="D244" s="12" t="s">
        <v>327</v>
      </c>
      <c r="E244" s="46">
        <f>SUM(E245:E246)</f>
        <v>0</v>
      </c>
      <c r="F244" s="21"/>
    </row>
    <row r="245" spans="1:6" ht="19.5" customHeight="1">
      <c r="A245" s="2"/>
      <c r="B245" s="21"/>
      <c r="C245" s="21"/>
      <c r="D245" s="1" t="s">
        <v>336</v>
      </c>
      <c r="E245" s="21"/>
      <c r="F245" s="21"/>
    </row>
    <row r="246" spans="1:6" ht="19.5" customHeight="1">
      <c r="A246" s="2"/>
      <c r="B246" s="21"/>
      <c r="C246" s="21"/>
      <c r="D246" s="22" t="s">
        <v>337</v>
      </c>
      <c r="E246" s="21"/>
      <c r="F246" s="21"/>
    </row>
    <row r="247" spans="1:6" ht="19.5" customHeight="1">
      <c r="A247" s="2"/>
      <c r="B247" s="21"/>
      <c r="C247" s="21"/>
      <c r="D247" s="1"/>
      <c r="E247" s="21"/>
      <c r="F247" s="21"/>
    </row>
    <row r="248" spans="1:6" ht="19.5" customHeight="1">
      <c r="A248" s="33"/>
      <c r="B248" s="21"/>
      <c r="C248" s="21"/>
      <c r="D248" s="2"/>
      <c r="E248" s="26"/>
      <c r="F248" s="26"/>
    </row>
    <row r="249" spans="1:7" ht="19.5" customHeight="1">
      <c r="A249" s="34" t="s">
        <v>42</v>
      </c>
      <c r="B249" s="35">
        <f>SUM(B197:B198)</f>
        <v>171254</v>
      </c>
      <c r="C249" s="21"/>
      <c r="D249" s="34" t="s">
        <v>323</v>
      </c>
      <c r="E249" s="47">
        <f>SUM(E197:E198)</f>
        <v>171254</v>
      </c>
      <c r="F249" s="26"/>
      <c r="G249" s="52">
        <f>IF(B249=E249,,FALSE)</f>
        <v>0</v>
      </c>
    </row>
  </sheetData>
  <sheetProtection/>
  <mergeCells count="3">
    <mergeCell ref="A4:C4"/>
    <mergeCell ref="D4:F4"/>
    <mergeCell ref="A2:F2"/>
  </mergeCells>
  <printOptions horizontalCentered="1"/>
  <pageMargins left="0.15748031496062992" right="0.15748031496062992" top="0.5118110236220472" bottom="0.5118110236220472" header="0.11811023622047245" footer="0.11811023622047245"/>
  <pageSetup firstPageNumber="6" useFirstPageNumber="1"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56"/>
  <sheetViews>
    <sheetView showGridLines="0" showZeros="0" tabSelected="1" zoomScalePageLayoutView="0" workbookViewId="0" topLeftCell="A1">
      <selection activeCell="H8" sqref="H8"/>
    </sheetView>
  </sheetViews>
  <sheetFormatPr defaultColWidth="9.00390625" defaultRowHeight="14.25"/>
  <cols>
    <col min="1" max="1" width="37.375" style="14" customWidth="1"/>
    <col min="2" max="3" width="15.125" style="14" customWidth="1"/>
    <col min="4" max="4" width="41.375" style="14" customWidth="1"/>
    <col min="5" max="6" width="15.25390625" style="14" customWidth="1"/>
    <col min="7" max="16384" width="9.00390625" style="14" customWidth="1"/>
  </cols>
  <sheetData>
    <row r="1" spans="1:6" ht="14.25">
      <c r="A1" s="17" t="s">
        <v>191</v>
      </c>
      <c r="F1" s="16" t="s">
        <v>5</v>
      </c>
    </row>
    <row r="2" spans="1:6" ht="18" customHeight="1">
      <c r="A2" s="59" t="s">
        <v>339</v>
      </c>
      <c r="B2" s="59"/>
      <c r="C2" s="59"/>
      <c r="D2" s="59"/>
      <c r="E2" s="59"/>
      <c r="F2" s="59"/>
    </row>
    <row r="3" spans="1:6" ht="18" customHeight="1">
      <c r="A3" s="17"/>
      <c r="F3" s="38" t="s">
        <v>1</v>
      </c>
    </row>
    <row r="4" spans="1:6" ht="19.5" customHeight="1">
      <c r="A4" s="55" t="s">
        <v>2</v>
      </c>
      <c r="B4" s="56"/>
      <c r="C4" s="57"/>
      <c r="D4" s="55" t="s">
        <v>3</v>
      </c>
      <c r="E4" s="56"/>
      <c r="F4" s="57"/>
    </row>
    <row r="5" spans="1:6" ht="19.5" customHeight="1">
      <c r="A5" s="39" t="s">
        <v>4</v>
      </c>
      <c r="B5" s="19" t="s">
        <v>395</v>
      </c>
      <c r="C5" s="19" t="s">
        <v>353</v>
      </c>
      <c r="D5" s="39" t="s">
        <v>4</v>
      </c>
      <c r="E5" s="19" t="s">
        <v>395</v>
      </c>
      <c r="F5" s="19" t="s">
        <v>353</v>
      </c>
    </row>
    <row r="6" spans="1:6" ht="19.5" customHeight="1">
      <c r="A6" s="40" t="s">
        <v>193</v>
      </c>
      <c r="B6" s="26"/>
      <c r="C6" s="26"/>
      <c r="D6" s="40" t="s">
        <v>195</v>
      </c>
      <c r="E6" s="39"/>
      <c r="F6" s="39">
        <v>2000</v>
      </c>
    </row>
    <row r="7" spans="1:6" ht="19.5" customHeight="1">
      <c r="A7" s="40" t="s">
        <v>396</v>
      </c>
      <c r="B7" s="26"/>
      <c r="C7" s="26"/>
      <c r="D7" s="40" t="s">
        <v>397</v>
      </c>
      <c r="E7" s="37">
        <f>SUM(E8:E9)</f>
        <v>0</v>
      </c>
      <c r="F7" s="37">
        <f>SUM(F8:F9)</f>
        <v>0</v>
      </c>
    </row>
    <row r="8" spans="1:6" ht="19.5" customHeight="1">
      <c r="A8" s="40" t="s">
        <v>398</v>
      </c>
      <c r="B8" s="26"/>
      <c r="C8" s="26"/>
      <c r="D8" s="40" t="s">
        <v>196</v>
      </c>
      <c r="E8" s="41"/>
      <c r="F8" s="41"/>
    </row>
    <row r="9" spans="1:6" ht="19.5" customHeight="1">
      <c r="A9" s="40" t="s">
        <v>399</v>
      </c>
      <c r="B9" s="26"/>
      <c r="C9" s="26"/>
      <c r="D9" s="40" t="s">
        <v>400</v>
      </c>
      <c r="E9" s="41"/>
      <c r="F9" s="41"/>
    </row>
    <row r="10" spans="1:6" ht="19.5" customHeight="1">
      <c r="A10" s="40" t="s">
        <v>401</v>
      </c>
      <c r="B10" s="26"/>
      <c r="C10" s="26"/>
      <c r="D10" s="40" t="s">
        <v>402</v>
      </c>
      <c r="E10" s="53">
        <f>SUM(E11:E13)</f>
        <v>0</v>
      </c>
      <c r="F10" s="53">
        <f>SUM(F11:F13)</f>
        <v>110</v>
      </c>
    </row>
    <row r="11" spans="1:6" ht="19.5" customHeight="1">
      <c r="A11" s="40" t="s">
        <v>194</v>
      </c>
      <c r="B11" s="26"/>
      <c r="C11" s="26"/>
      <c r="D11" s="40" t="s">
        <v>403</v>
      </c>
      <c r="E11" s="41"/>
      <c r="F11" s="41"/>
    </row>
    <row r="12" spans="1:6" ht="19.5" customHeight="1">
      <c r="A12" s="40" t="s">
        <v>214</v>
      </c>
      <c r="B12" s="26"/>
      <c r="C12" s="26">
        <v>6</v>
      </c>
      <c r="D12" s="40" t="s">
        <v>197</v>
      </c>
      <c r="E12" s="41"/>
      <c r="F12" s="41">
        <v>110</v>
      </c>
    </row>
    <row r="13" spans="1:6" ht="19.5" customHeight="1">
      <c r="A13" s="40" t="s">
        <v>215</v>
      </c>
      <c r="B13" s="26"/>
      <c r="C13" s="26">
        <v>40</v>
      </c>
      <c r="D13" s="40" t="s">
        <v>198</v>
      </c>
      <c r="E13" s="41"/>
      <c r="F13" s="41"/>
    </row>
    <row r="14" spans="1:6" ht="19.5" customHeight="1">
      <c r="A14" s="40" t="s">
        <v>216</v>
      </c>
      <c r="B14" s="26"/>
      <c r="C14" s="26">
        <v>110</v>
      </c>
      <c r="D14" s="40" t="s">
        <v>404</v>
      </c>
      <c r="E14" s="53">
        <f>SUM(E15:E17)</f>
        <v>0</v>
      </c>
      <c r="F14" s="53">
        <f>SUM(F15:F17)</f>
        <v>0</v>
      </c>
    </row>
    <row r="15" spans="1:6" ht="19.5" customHeight="1">
      <c r="A15" s="40" t="s">
        <v>262</v>
      </c>
      <c r="B15" s="26"/>
      <c r="C15" s="26"/>
      <c r="D15" s="40" t="s">
        <v>243</v>
      </c>
      <c r="E15" s="41"/>
      <c r="F15" s="41"/>
    </row>
    <row r="16" spans="1:6" ht="19.5" customHeight="1">
      <c r="A16" s="40" t="s">
        <v>365</v>
      </c>
      <c r="B16" s="26"/>
      <c r="C16" s="26"/>
      <c r="D16" s="40" t="s">
        <v>244</v>
      </c>
      <c r="E16" s="41"/>
      <c r="F16" s="41"/>
    </row>
    <row r="17" spans="1:6" ht="19.5" customHeight="1">
      <c r="A17" s="40" t="s">
        <v>217</v>
      </c>
      <c r="B17" s="26"/>
      <c r="C17" s="26"/>
      <c r="D17" s="40" t="s">
        <v>245</v>
      </c>
      <c r="E17" s="41"/>
      <c r="F17" s="41"/>
    </row>
    <row r="18" spans="1:6" ht="19.5" customHeight="1">
      <c r="A18" s="40" t="s">
        <v>218</v>
      </c>
      <c r="B18" s="26"/>
      <c r="C18" s="26"/>
      <c r="D18" s="40" t="s">
        <v>405</v>
      </c>
      <c r="E18" s="53">
        <f>SUM(E19:E25)</f>
        <v>0</v>
      </c>
      <c r="F18" s="53">
        <f>SUM(F19:F25)</f>
        <v>7000</v>
      </c>
    </row>
    <row r="19" spans="1:6" ht="19.5" customHeight="1">
      <c r="A19" s="40" t="s">
        <v>219</v>
      </c>
      <c r="B19" s="26"/>
      <c r="C19" s="26"/>
      <c r="D19" s="40" t="s">
        <v>199</v>
      </c>
      <c r="E19" s="41"/>
      <c r="F19" s="41"/>
    </row>
    <row r="20" spans="1:6" ht="19.5" customHeight="1">
      <c r="A20" s="40" t="s">
        <v>220</v>
      </c>
      <c r="B20" s="26"/>
      <c r="C20" s="26">
        <v>60</v>
      </c>
      <c r="D20" s="40" t="s">
        <v>200</v>
      </c>
      <c r="E20" s="41"/>
      <c r="F20" s="41">
        <v>7000</v>
      </c>
    </row>
    <row r="21" spans="1:6" ht="19.5" customHeight="1">
      <c r="A21" s="40" t="s">
        <v>221</v>
      </c>
      <c r="B21" s="26"/>
      <c r="C21" s="26"/>
      <c r="D21" s="40" t="s">
        <v>201</v>
      </c>
      <c r="E21" s="41"/>
      <c r="F21" s="41"/>
    </row>
    <row r="22" spans="1:6" ht="19.5" customHeight="1">
      <c r="A22" s="40" t="s">
        <v>222</v>
      </c>
      <c r="B22" s="41"/>
      <c r="C22" s="26">
        <v>500</v>
      </c>
      <c r="D22" s="40" t="s">
        <v>202</v>
      </c>
      <c r="E22" s="41"/>
      <c r="F22" s="41"/>
    </row>
    <row r="23" spans="1:6" ht="19.5" customHeight="1">
      <c r="A23" s="40" t="s">
        <v>223</v>
      </c>
      <c r="B23" s="41"/>
      <c r="C23" s="26"/>
      <c r="D23" s="40" t="s">
        <v>203</v>
      </c>
      <c r="E23" s="41"/>
      <c r="F23" s="41"/>
    </row>
    <row r="24" spans="1:6" ht="19.5" customHeight="1">
      <c r="A24" s="40" t="s">
        <v>406</v>
      </c>
      <c r="B24" s="26"/>
      <c r="C24" s="26"/>
      <c r="D24" s="40" t="s">
        <v>204</v>
      </c>
      <c r="E24" s="41"/>
      <c r="F24" s="41"/>
    </row>
    <row r="25" spans="1:6" ht="19.5" customHeight="1">
      <c r="A25" s="40" t="s">
        <v>224</v>
      </c>
      <c r="B25" s="26"/>
      <c r="C25" s="26"/>
      <c r="D25" s="40" t="s">
        <v>246</v>
      </c>
      <c r="E25" s="41"/>
      <c r="F25" s="41"/>
    </row>
    <row r="26" spans="1:6" ht="19.5" customHeight="1">
      <c r="A26" s="40" t="s">
        <v>225</v>
      </c>
      <c r="B26" s="26"/>
      <c r="C26" s="26"/>
      <c r="D26" s="40" t="s">
        <v>407</v>
      </c>
      <c r="E26" s="53">
        <f>SUM(E27:E30)</f>
        <v>0</v>
      </c>
      <c r="F26" s="53">
        <f>SUM(F27:F30)</f>
        <v>560</v>
      </c>
    </row>
    <row r="27" spans="1:6" ht="19.5" customHeight="1">
      <c r="A27" s="40" t="s">
        <v>226</v>
      </c>
      <c r="B27" s="26"/>
      <c r="C27" s="26"/>
      <c r="D27" s="40" t="s">
        <v>247</v>
      </c>
      <c r="E27" s="41"/>
      <c r="F27" s="41"/>
    </row>
    <row r="28" spans="1:6" ht="19.5" customHeight="1">
      <c r="A28" s="40" t="s">
        <v>227</v>
      </c>
      <c r="B28" s="26"/>
      <c r="C28" s="26">
        <v>7000</v>
      </c>
      <c r="D28" s="40" t="s">
        <v>248</v>
      </c>
      <c r="E28" s="41"/>
      <c r="F28" s="41">
        <v>60</v>
      </c>
    </row>
    <row r="29" spans="1:6" ht="19.5" customHeight="1">
      <c r="A29" s="40" t="s">
        <v>228</v>
      </c>
      <c r="B29" s="26"/>
      <c r="C29" s="26"/>
      <c r="D29" s="40" t="s">
        <v>249</v>
      </c>
      <c r="E29" s="41"/>
      <c r="F29" s="41">
        <v>500</v>
      </c>
    </row>
    <row r="30" spans="1:6" ht="19.5" customHeight="1">
      <c r="A30" s="40" t="s">
        <v>229</v>
      </c>
      <c r="B30" s="26"/>
      <c r="C30" s="26"/>
      <c r="D30" s="41" t="s">
        <v>250</v>
      </c>
      <c r="E30" s="41"/>
      <c r="F30" s="41"/>
    </row>
    <row r="31" spans="1:6" ht="19.5" customHeight="1">
      <c r="A31" s="40" t="s">
        <v>230</v>
      </c>
      <c r="B31" s="26"/>
      <c r="C31" s="26"/>
      <c r="D31" s="40" t="s">
        <v>408</v>
      </c>
      <c r="E31" s="53">
        <f>SUM(E32:E34)</f>
        <v>0</v>
      </c>
      <c r="F31" s="53">
        <f>SUM(F32:F34)</f>
        <v>0</v>
      </c>
    </row>
    <row r="32" spans="1:6" ht="19.5" customHeight="1">
      <c r="A32" s="40" t="s">
        <v>231</v>
      </c>
      <c r="B32" s="26"/>
      <c r="C32" s="26">
        <v>2000</v>
      </c>
      <c r="D32" s="40" t="s">
        <v>251</v>
      </c>
      <c r="E32" s="41"/>
      <c r="F32" s="41"/>
    </row>
    <row r="33" spans="1:6" ht="19.5" customHeight="1">
      <c r="A33" s="40" t="s">
        <v>232</v>
      </c>
      <c r="B33" s="26"/>
      <c r="C33" s="26"/>
      <c r="D33" s="40" t="s">
        <v>252</v>
      </c>
      <c r="E33" s="41"/>
      <c r="F33" s="41"/>
    </row>
    <row r="34" spans="1:6" ht="19.5" customHeight="1">
      <c r="A34" s="40" t="s">
        <v>233</v>
      </c>
      <c r="B34" s="26"/>
      <c r="C34" s="26"/>
      <c r="D34" s="40" t="s">
        <v>253</v>
      </c>
      <c r="E34" s="41"/>
      <c r="F34" s="41"/>
    </row>
    <row r="35" spans="1:6" ht="19.5" customHeight="1">
      <c r="A35" s="40" t="s">
        <v>234</v>
      </c>
      <c r="B35" s="26"/>
      <c r="C35" s="26"/>
      <c r="D35" s="40" t="s">
        <v>409</v>
      </c>
      <c r="E35" s="53">
        <f>SUM(E36:E38)</f>
        <v>0</v>
      </c>
      <c r="F35" s="53">
        <f>SUM(F36:F38)</f>
        <v>42</v>
      </c>
    </row>
    <row r="36" spans="1:6" ht="19.5" customHeight="1">
      <c r="A36" s="40" t="s">
        <v>235</v>
      </c>
      <c r="B36" s="26"/>
      <c r="C36" s="26"/>
      <c r="D36" s="40" t="s">
        <v>254</v>
      </c>
      <c r="E36" s="41"/>
      <c r="F36" s="41">
        <v>6</v>
      </c>
    </row>
    <row r="37" spans="1:6" ht="19.5" customHeight="1">
      <c r="A37" s="40" t="s">
        <v>236</v>
      </c>
      <c r="B37" s="26"/>
      <c r="C37" s="26"/>
      <c r="D37" s="40" t="s">
        <v>255</v>
      </c>
      <c r="E37" s="41"/>
      <c r="F37" s="41">
        <v>36</v>
      </c>
    </row>
    <row r="38" spans="1:6" s="27" customFormat="1" ht="19.5" customHeight="1">
      <c r="A38" s="40" t="s">
        <v>367</v>
      </c>
      <c r="B38" s="26"/>
      <c r="C38" s="26"/>
      <c r="D38" s="40" t="s">
        <v>256</v>
      </c>
      <c r="E38" s="41"/>
      <c r="F38" s="41"/>
    </row>
    <row r="39" spans="1:6" ht="19.5" customHeight="1">
      <c r="A39" s="40" t="s">
        <v>368</v>
      </c>
      <c r="B39" s="26"/>
      <c r="C39" s="26"/>
      <c r="D39" s="40" t="s">
        <v>410</v>
      </c>
      <c r="E39" s="53">
        <f>SUM(E40:E41)</f>
        <v>0</v>
      </c>
      <c r="F39" s="53">
        <f>SUM(F40:F41)</f>
        <v>0</v>
      </c>
    </row>
    <row r="40" spans="1:6" ht="19.5" customHeight="1">
      <c r="A40" s="40" t="s">
        <v>5</v>
      </c>
      <c r="B40" s="26"/>
      <c r="C40" s="26"/>
      <c r="D40" s="40" t="s">
        <v>0</v>
      </c>
      <c r="E40" s="41"/>
      <c r="F40" s="41"/>
    </row>
    <row r="41" spans="1:6" ht="19.5" customHeight="1">
      <c r="A41" s="40" t="s">
        <v>5</v>
      </c>
      <c r="B41" s="26"/>
      <c r="C41" s="26"/>
      <c r="D41" s="40" t="s">
        <v>411</v>
      </c>
      <c r="E41" s="41"/>
      <c r="F41" s="41"/>
    </row>
    <row r="42" spans="1:6" ht="19.5" customHeight="1">
      <c r="A42" s="40" t="s">
        <v>237</v>
      </c>
      <c r="B42" s="26"/>
      <c r="C42" s="26"/>
      <c r="D42" s="40" t="s">
        <v>412</v>
      </c>
      <c r="E42" s="41"/>
      <c r="F42" s="41"/>
    </row>
    <row r="43" spans="1:6" ht="19.5" customHeight="1">
      <c r="A43" s="40" t="s">
        <v>237</v>
      </c>
      <c r="B43" s="26"/>
      <c r="C43" s="26"/>
      <c r="D43" s="40"/>
      <c r="E43" s="41"/>
      <c r="F43" s="41"/>
    </row>
    <row r="44" spans="1:6" ht="19.5" customHeight="1">
      <c r="A44" s="40" t="s">
        <v>237</v>
      </c>
      <c r="B44" s="26"/>
      <c r="C44" s="26"/>
      <c r="D44" s="40"/>
      <c r="E44" s="41"/>
      <c r="F44" s="41"/>
    </row>
    <row r="45" spans="1:6" ht="19.5" customHeight="1">
      <c r="A45" s="40"/>
      <c r="B45" s="26"/>
      <c r="C45" s="26"/>
      <c r="D45" s="40"/>
      <c r="E45" s="26"/>
      <c r="F45" s="26"/>
    </row>
    <row r="46" spans="1:6" ht="19.5" customHeight="1">
      <c r="A46" s="42" t="s">
        <v>34</v>
      </c>
      <c r="B46" s="36">
        <f>SUM(B6:B39)</f>
        <v>0</v>
      </c>
      <c r="C46" s="36">
        <f>SUM(C6:C39)</f>
        <v>9716</v>
      </c>
      <c r="D46" s="42" t="s">
        <v>35</v>
      </c>
      <c r="E46" s="47">
        <f>SUM(E6:E7,E10,E14,E18,E26,E31,E35,E39,E42)</f>
        <v>0</v>
      </c>
      <c r="F46" s="47">
        <f>SUM(F6:F7,F10,F14,F18,F26,F31,F35,F39,F42)</f>
        <v>9712</v>
      </c>
    </row>
    <row r="47" spans="1:6" ht="19.5" customHeight="1">
      <c r="A47" s="43" t="s">
        <v>25</v>
      </c>
      <c r="B47" s="36">
        <f>SUM(B48,B51:B53)</f>
        <v>0</v>
      </c>
      <c r="C47" s="36">
        <f>SUM(C48,C51:C53)</f>
        <v>0</v>
      </c>
      <c r="D47" s="43" t="s">
        <v>26</v>
      </c>
      <c r="E47" s="54">
        <f>SUM(E48,E51:E53)</f>
        <v>0</v>
      </c>
      <c r="F47" s="54">
        <f>SUM(F48,F51:F53)</f>
        <v>4</v>
      </c>
    </row>
    <row r="48" spans="1:6" ht="19.5" customHeight="1">
      <c r="A48" s="41" t="s">
        <v>238</v>
      </c>
      <c r="B48" s="36">
        <f>SUM(B49:B50)</f>
        <v>0</v>
      </c>
      <c r="C48" s="36">
        <f>SUM(C49:C50)</f>
        <v>0</v>
      </c>
      <c r="D48" s="41" t="s">
        <v>257</v>
      </c>
      <c r="E48" s="47">
        <f>SUM(E49:E50)</f>
        <v>0</v>
      </c>
      <c r="F48" s="47">
        <f>SUM(F49:F50)</f>
        <v>0</v>
      </c>
    </row>
    <row r="49" spans="1:6" ht="19.5" customHeight="1">
      <c r="A49" s="41" t="s">
        <v>240</v>
      </c>
      <c r="B49" s="26"/>
      <c r="C49" s="26"/>
      <c r="D49" s="41" t="s">
        <v>258</v>
      </c>
      <c r="E49" s="26"/>
      <c r="F49" s="26"/>
    </row>
    <row r="50" spans="1:6" ht="19.5" customHeight="1">
      <c r="A50" s="41" t="s">
        <v>241</v>
      </c>
      <c r="B50" s="26"/>
      <c r="C50" s="26"/>
      <c r="D50" s="41" t="s">
        <v>259</v>
      </c>
      <c r="E50" s="26"/>
      <c r="F50" s="26"/>
    </row>
    <row r="51" spans="1:6" ht="19.5" customHeight="1">
      <c r="A51" s="41" t="s">
        <v>239</v>
      </c>
      <c r="B51" s="26"/>
      <c r="C51" s="26"/>
      <c r="D51" s="41" t="s">
        <v>260</v>
      </c>
      <c r="E51" s="26"/>
      <c r="F51" s="26"/>
    </row>
    <row r="52" spans="1:6" ht="19.5" customHeight="1">
      <c r="A52" s="41" t="s">
        <v>349</v>
      </c>
      <c r="B52" s="26"/>
      <c r="C52" s="26"/>
      <c r="D52" s="41" t="s">
        <v>261</v>
      </c>
      <c r="E52" s="26"/>
      <c r="F52" s="26"/>
    </row>
    <row r="53" spans="1:6" ht="19.5" customHeight="1">
      <c r="A53" s="41" t="s">
        <v>242</v>
      </c>
      <c r="B53" s="26"/>
      <c r="C53" s="26"/>
      <c r="D53" s="41" t="s">
        <v>340</v>
      </c>
      <c r="E53" s="26"/>
      <c r="F53" s="26">
        <v>4</v>
      </c>
    </row>
    <row r="54" spans="1:6" ht="19.5" customHeight="1">
      <c r="A54" s="41"/>
      <c r="B54" s="26"/>
      <c r="C54" s="26"/>
      <c r="D54" s="41"/>
      <c r="E54" s="26"/>
      <c r="F54" s="26"/>
    </row>
    <row r="55" spans="1:6" ht="19.5" customHeight="1">
      <c r="A55" s="41" t="s">
        <v>237</v>
      </c>
      <c r="B55" s="44"/>
      <c r="C55" s="44"/>
      <c r="D55" s="45" t="s">
        <v>5</v>
      </c>
      <c r="E55" s="26"/>
      <c r="F55" s="26"/>
    </row>
    <row r="56" spans="1:8" ht="19.5" customHeight="1">
      <c r="A56" s="42" t="s">
        <v>36</v>
      </c>
      <c r="B56" s="36">
        <f>SUM(B46:B47)</f>
        <v>0</v>
      </c>
      <c r="C56" s="36">
        <f>SUM(C46:C47)</f>
        <v>9716</v>
      </c>
      <c r="D56" s="42" t="s">
        <v>37</v>
      </c>
      <c r="E56" s="47">
        <f>SUM(E46:E47)</f>
        <v>0</v>
      </c>
      <c r="F56" s="47">
        <f>SUM(F46:F47)</f>
        <v>9716</v>
      </c>
      <c r="G56" s="52">
        <f>IF(B56=E56,,FALSE)</f>
        <v>0</v>
      </c>
      <c r="H56" s="52">
        <f>IF(C56=F56,,FALSE)</f>
        <v>0</v>
      </c>
    </row>
  </sheetData>
  <sheetProtection/>
  <mergeCells count="3">
    <mergeCell ref="A4:C4"/>
    <mergeCell ref="D4:F4"/>
    <mergeCell ref="A2:F2"/>
  </mergeCells>
  <printOptions horizontalCentered="1"/>
  <pageMargins left="0.15748031496062992" right="0.1968503937007874" top="0.11811023622047245" bottom="0.15748031496062992" header="0" footer="0"/>
  <pageSetup firstPageNumber="24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zqm</cp:lastModifiedBy>
  <cp:lastPrinted>2010-03-12T06:40:08Z</cp:lastPrinted>
  <dcterms:created xsi:type="dcterms:W3CDTF">2006-02-13T05:15:25Z</dcterms:created>
  <dcterms:modified xsi:type="dcterms:W3CDTF">2010-09-21T02:50:16Z</dcterms:modified>
  <cp:category/>
  <cp:version/>
  <cp:contentType/>
  <cp:contentStatus/>
</cp:coreProperties>
</file>