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1495" windowHeight="10515"/>
  </bookViews>
  <sheets>
    <sheet name="2015" sheetId="2" r:id="rId1"/>
  </sheets>
  <calcPr calcId="144525"/>
</workbook>
</file>

<file path=xl/calcChain.xml><?xml version="1.0" encoding="utf-8"?>
<calcChain xmlns="http://schemas.openxmlformats.org/spreadsheetml/2006/main">
  <c r="N12" i="2"/>
  <c r="I12"/>
  <c r="C12"/>
  <c r="N11"/>
  <c r="I11"/>
  <c r="C11"/>
  <c r="N10"/>
  <c r="M10"/>
  <c r="L10"/>
  <c r="K10"/>
  <c r="J10"/>
  <c r="I10"/>
  <c r="H10"/>
  <c r="G10"/>
  <c r="F10"/>
  <c r="E10"/>
  <c r="D10"/>
  <c r="C10"/>
  <c r="N9"/>
  <c r="I9"/>
  <c r="C9"/>
  <c r="N8"/>
  <c r="I8"/>
  <c r="C8"/>
  <c r="N7"/>
  <c r="M7"/>
  <c r="L7"/>
  <c r="K7"/>
  <c r="J7"/>
  <c r="I7"/>
  <c r="H7"/>
  <c r="G7"/>
  <c r="F7"/>
  <c r="E7"/>
  <c r="D7"/>
  <c r="C7"/>
  <c r="N6"/>
  <c r="I6"/>
  <c r="C6"/>
  <c r="N5"/>
  <c r="M5"/>
  <c r="L5"/>
  <c r="K5"/>
  <c r="J5"/>
  <c r="I5"/>
  <c r="H5"/>
  <c r="G5"/>
  <c r="F5"/>
  <c r="E5"/>
  <c r="D5"/>
  <c r="C5"/>
</calcChain>
</file>

<file path=xl/comments1.xml><?xml version="1.0" encoding="utf-8"?>
<comments xmlns="http://schemas.openxmlformats.org/spreadsheetml/2006/main">
  <authors>
    <author>MC SYSTEM</author>
  </authors>
  <commentList>
    <comment ref="E6" authorId="0">
      <text>
        <r>
          <rPr>
            <sz val="9"/>
            <color indexed="81"/>
            <rFont val="宋体"/>
            <charset val="134"/>
          </rPr>
          <t>MC SYSTEM:
梅市财预[2012]98号梅县西阳镇划梅江区，增加基数192万元。</t>
        </r>
      </text>
    </comment>
    <comment ref="F6" authorId="0">
      <text>
        <r>
          <rPr>
            <sz val="9"/>
            <color indexed="81"/>
            <rFont val="宋体"/>
            <charset val="134"/>
          </rPr>
          <t>MC SYSTEM:
梅市财预[2012]98号梅县西阳镇划梅江区，调减基数192万元。</t>
        </r>
      </text>
    </comment>
    <comment ref="K9" authorId="0">
      <text>
        <r>
          <rPr>
            <sz val="9"/>
            <color indexed="81"/>
            <rFont val="宋体"/>
            <charset val="134"/>
          </rPr>
          <t>MC SYSTEM:
粤财预[2013]88号</t>
        </r>
      </text>
    </comment>
    <comment ref="L9" authorId="0">
      <text>
        <r>
          <rPr>
            <sz val="9"/>
            <color indexed="81"/>
            <rFont val="宋体"/>
            <charset val="134"/>
          </rPr>
          <t>MC SYSTEM:
粤财预[2014]168号</t>
        </r>
      </text>
    </comment>
    <comment ref="E11" authorId="0">
      <text>
        <r>
          <rPr>
            <sz val="9"/>
            <color indexed="81"/>
            <rFont val="宋体"/>
            <charset val="134"/>
          </rPr>
          <t>MC SYSTEM:
梅市财预[2012]98号梅县西阳镇划梅江区，增加基数62万元。</t>
        </r>
      </text>
    </comment>
    <comment ref="F11" authorId="0">
      <text>
        <r>
          <rPr>
            <sz val="9"/>
            <color indexed="81"/>
            <rFont val="宋体"/>
            <charset val="134"/>
          </rPr>
          <t>MC SYSTEM:
梅市财预[2012]98号梅县西阳镇划梅江区，调减基数62万元。</t>
        </r>
      </text>
    </comment>
    <comment ref="E12" authorId="0">
      <text>
        <r>
          <rPr>
            <sz val="9"/>
            <color indexed="81"/>
            <rFont val="宋体"/>
            <charset val="134"/>
          </rPr>
          <t>MC SYSTEM:
梅市财预[2012]98号梅县西阳镇划梅江区，增加基数458万元。</t>
        </r>
      </text>
    </comment>
    <comment ref="F12" authorId="0">
      <text>
        <r>
          <rPr>
            <sz val="9"/>
            <color indexed="81"/>
            <rFont val="宋体"/>
            <charset val="134"/>
          </rPr>
          <t>MC SYSTEM:
梅市财预[2012]98号梅县西阳镇划梅江区，调减基数458万元。</t>
        </r>
      </text>
    </comment>
  </commentList>
</comments>
</file>

<file path=xl/sharedStrings.xml><?xml version="1.0" encoding="utf-8"?>
<sst xmlns="http://schemas.openxmlformats.org/spreadsheetml/2006/main" count="26" uniqueCount="26">
  <si>
    <t>单位：万元</t>
  </si>
  <si>
    <t>科目编码</t>
  </si>
  <si>
    <t>科目名称 (项目)</t>
  </si>
  <si>
    <t>计算合计</t>
  </si>
  <si>
    <t>市本级</t>
  </si>
  <si>
    <t>梅江区</t>
  </si>
  <si>
    <t>梅县区</t>
  </si>
  <si>
    <t>蕉岭　</t>
  </si>
  <si>
    <t>平远</t>
  </si>
  <si>
    <t>非省管县合计</t>
  </si>
  <si>
    <t>兴宁</t>
  </si>
  <si>
    <t>五华</t>
  </si>
  <si>
    <t>丰顺</t>
  </si>
  <si>
    <t>大埔</t>
  </si>
  <si>
    <t>省管县合计</t>
  </si>
  <si>
    <t>一、返还性支出</t>
  </si>
  <si>
    <t>（一）增值税和消费税税收返还支出</t>
  </si>
  <si>
    <t>（二）所得税基数返还支出</t>
  </si>
  <si>
    <t xml:space="preserve">    体制核定的2003年基数返还额</t>
  </si>
  <si>
    <t>（三）成品油价格和税费改革税收返还支出</t>
  </si>
  <si>
    <t>（四）其他税收返还支出</t>
  </si>
  <si>
    <t xml:space="preserve">    其他税收净返还</t>
  </si>
  <si>
    <t xml:space="preserve">    2011年省以下财政体制改革基数返还</t>
  </si>
  <si>
    <t>制表：曾丽芳</t>
  </si>
  <si>
    <t>科长：</t>
  </si>
  <si>
    <t>2015年税收返还转移支付分地区预算情况表</t>
  </si>
</sst>
</file>

<file path=xl/styles.xml><?xml version="1.0" encoding="utf-8"?>
<styleSheet xmlns="http://schemas.openxmlformats.org/spreadsheetml/2006/main">
  <numFmts count="1">
    <numFmt numFmtId="178" formatCode="0_ "/>
  </numFmts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黑体"/>
      <charset val="134"/>
    </font>
    <font>
      <b/>
      <sz val="10"/>
      <name val="黑体"/>
      <charset val="134"/>
    </font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2"/>
      <color indexed="1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9"/>
      <color indexed="8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178" fontId="1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78" fontId="3" fillId="0" borderId="0" xfId="0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178" fontId="6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 wrapText="1"/>
    </xf>
    <xf numFmtId="178" fontId="8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vertical="center" wrapText="1"/>
    </xf>
    <xf numFmtId="178" fontId="3" fillId="0" borderId="1" xfId="1" applyNumberFormat="1" applyFont="1" applyFill="1" applyBorder="1" applyAlignment="1">
      <alignment vertical="center" wrapText="1"/>
    </xf>
    <xf numFmtId="178" fontId="7" fillId="0" borderId="1" xfId="0" applyNumberFormat="1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vertical="center"/>
    </xf>
    <xf numFmtId="178" fontId="7" fillId="0" borderId="1" xfId="0" applyNumberFormat="1" applyFont="1" applyFill="1" applyBorder="1" applyAlignment="1">
      <alignment vertical="center" wrapText="1"/>
    </xf>
    <xf numFmtId="178" fontId="7" fillId="0" borderId="1" xfId="1" applyNumberFormat="1" applyFont="1" applyFill="1" applyBorder="1" applyAlignment="1">
      <alignment vertical="center" wrapText="1"/>
    </xf>
    <xf numFmtId="178" fontId="7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center" vertical="top"/>
    </xf>
  </cellXfs>
  <cellStyles count="2">
    <cellStyle name="常规" xfId="0" builtinId="0"/>
    <cellStyle name="常规_附件3－2004年广东省地方财政总决算附表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O14"/>
  <sheetViews>
    <sheetView tabSelected="1" workbookViewId="0">
      <selection activeCell="J14" sqref="J14"/>
    </sheetView>
  </sheetViews>
  <sheetFormatPr defaultColWidth="9" defaultRowHeight="13.5"/>
  <cols>
    <col min="1" max="1" width="9.375" style="4"/>
    <col min="2" max="16384" width="9" style="4"/>
  </cols>
  <sheetData>
    <row r="1" spans="1:249" s="1" customFormat="1" ht="20.25">
      <c r="A1" s="21" t="s">
        <v>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</row>
    <row r="2" spans="1:249" s="1" customFormat="1" ht="14.25">
      <c r="A2" s="5"/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</row>
    <row r="3" spans="1:249" s="1" customFormat="1" ht="14.25">
      <c r="A3" s="8"/>
      <c r="B3" s="6"/>
      <c r="C3" s="7"/>
      <c r="D3" s="8"/>
      <c r="E3" s="8"/>
      <c r="F3" s="8"/>
      <c r="G3" s="8"/>
      <c r="H3" s="8"/>
      <c r="I3" s="8"/>
      <c r="J3" s="20"/>
      <c r="K3" s="8"/>
      <c r="L3" s="8"/>
      <c r="M3" s="8"/>
      <c r="N3" s="20" t="s">
        <v>0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2" customFormat="1" ht="28.5">
      <c r="A4" s="9" t="s">
        <v>1</v>
      </c>
      <c r="B4" s="10" t="s">
        <v>2</v>
      </c>
      <c r="C4" s="11" t="s">
        <v>3</v>
      </c>
      <c r="D4" s="12" t="s">
        <v>4</v>
      </c>
      <c r="E4" s="12" t="s">
        <v>5</v>
      </c>
      <c r="F4" s="13" t="s">
        <v>6</v>
      </c>
      <c r="G4" s="12" t="s">
        <v>7</v>
      </c>
      <c r="H4" s="12" t="s">
        <v>8</v>
      </c>
      <c r="I4" s="13" t="s">
        <v>9</v>
      </c>
      <c r="J4" s="13" t="s">
        <v>10</v>
      </c>
      <c r="K4" s="13" t="s">
        <v>11</v>
      </c>
      <c r="L4" s="12" t="s">
        <v>12</v>
      </c>
      <c r="M4" s="12" t="s">
        <v>13</v>
      </c>
      <c r="N4" s="13" t="s">
        <v>14</v>
      </c>
    </row>
    <row r="5" spans="1:249" s="2" customFormat="1" ht="24">
      <c r="A5" s="9">
        <v>23001</v>
      </c>
      <c r="B5" s="14" t="s">
        <v>15</v>
      </c>
      <c r="C5" s="11">
        <f t="shared" ref="C5:C12" si="0">I5+N5</f>
        <v>110079</v>
      </c>
      <c r="D5" s="9">
        <f t="shared" ref="D5:H5" si="1">D6+D7+D9+D10</f>
        <v>30944</v>
      </c>
      <c r="E5" s="9">
        <f t="shared" si="1"/>
        <v>5971</v>
      </c>
      <c r="F5" s="9">
        <f t="shared" si="1"/>
        <v>17827</v>
      </c>
      <c r="G5" s="9">
        <f t="shared" si="1"/>
        <v>6629</v>
      </c>
      <c r="H5" s="9">
        <f t="shared" si="1"/>
        <v>4516</v>
      </c>
      <c r="I5" s="11">
        <f t="shared" ref="I5:I12" si="2">SUM(D5:H5)</f>
        <v>65887</v>
      </c>
      <c r="J5" s="9">
        <f t="shared" ref="J5:M5" si="3">J6+J7+J9+J10</f>
        <v>15548</v>
      </c>
      <c r="K5" s="9">
        <f t="shared" si="3"/>
        <v>11894</v>
      </c>
      <c r="L5" s="9">
        <f t="shared" si="3"/>
        <v>9216</v>
      </c>
      <c r="M5" s="9">
        <f t="shared" si="3"/>
        <v>7534</v>
      </c>
      <c r="N5" s="11">
        <f t="shared" ref="N5:N12" si="4">SUM(J5:M5)</f>
        <v>44192</v>
      </c>
    </row>
    <row r="6" spans="1:249" s="3" customFormat="1" ht="48">
      <c r="A6" s="9">
        <v>2300101</v>
      </c>
      <c r="B6" s="15" t="s">
        <v>16</v>
      </c>
      <c r="C6" s="11">
        <f t="shared" si="0"/>
        <v>45779</v>
      </c>
      <c r="D6" s="16">
        <v>14264</v>
      </c>
      <c r="E6" s="16">
        <v>2616</v>
      </c>
      <c r="F6" s="16">
        <v>8293</v>
      </c>
      <c r="G6" s="16">
        <v>4522</v>
      </c>
      <c r="H6" s="16">
        <v>2885</v>
      </c>
      <c r="I6" s="11">
        <f t="shared" si="2"/>
        <v>32580</v>
      </c>
      <c r="J6" s="16">
        <v>4467</v>
      </c>
      <c r="K6" s="16">
        <v>3136</v>
      </c>
      <c r="L6" s="16">
        <v>2194</v>
      </c>
      <c r="M6" s="16">
        <v>3402</v>
      </c>
      <c r="N6" s="11">
        <f t="shared" si="4"/>
        <v>13199</v>
      </c>
    </row>
    <row r="7" spans="1:249" s="2" customFormat="1" ht="36">
      <c r="A7" s="9">
        <v>2300102</v>
      </c>
      <c r="B7" s="14" t="s">
        <v>17</v>
      </c>
      <c r="C7" s="11">
        <f t="shared" si="0"/>
        <v>8484</v>
      </c>
      <c r="D7" s="16">
        <f t="shared" ref="D7:H7" si="5">SUM(D8:D8)</f>
        <v>1832</v>
      </c>
      <c r="E7" s="16">
        <f t="shared" si="5"/>
        <v>371</v>
      </c>
      <c r="F7" s="16">
        <f t="shared" si="5"/>
        <v>3172</v>
      </c>
      <c r="G7" s="16">
        <f t="shared" si="5"/>
        <v>393</v>
      </c>
      <c r="H7" s="16">
        <f t="shared" si="5"/>
        <v>210</v>
      </c>
      <c r="I7" s="11">
        <f t="shared" si="2"/>
        <v>5978</v>
      </c>
      <c r="J7" s="16">
        <f t="shared" ref="J7:M7" si="6">SUM(J8:J8)</f>
        <v>1065</v>
      </c>
      <c r="K7" s="16">
        <f t="shared" si="6"/>
        <v>237</v>
      </c>
      <c r="L7" s="16">
        <f t="shared" si="6"/>
        <v>796</v>
      </c>
      <c r="M7" s="16">
        <f t="shared" si="6"/>
        <v>408</v>
      </c>
      <c r="N7" s="11">
        <f t="shared" si="4"/>
        <v>2506</v>
      </c>
    </row>
    <row r="8" spans="1:249" s="1" customFormat="1" ht="36">
      <c r="A8" s="17"/>
      <c r="B8" s="18" t="s">
        <v>18</v>
      </c>
      <c r="C8" s="11">
        <f t="shared" si="0"/>
        <v>8484</v>
      </c>
      <c r="D8" s="16">
        <v>1832</v>
      </c>
      <c r="E8" s="16">
        <v>371</v>
      </c>
      <c r="F8" s="16">
        <v>3172</v>
      </c>
      <c r="G8" s="16">
        <v>393</v>
      </c>
      <c r="H8" s="16">
        <v>210</v>
      </c>
      <c r="I8" s="11">
        <f t="shared" si="2"/>
        <v>5978</v>
      </c>
      <c r="J8" s="16">
        <v>1065</v>
      </c>
      <c r="K8" s="16">
        <v>237</v>
      </c>
      <c r="L8" s="16">
        <v>796</v>
      </c>
      <c r="M8" s="16">
        <v>408</v>
      </c>
      <c r="N8" s="11">
        <f t="shared" si="4"/>
        <v>2506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  <c r="HI8" s="8"/>
      <c r="HJ8" s="8"/>
      <c r="HK8" s="8"/>
      <c r="HL8" s="8"/>
      <c r="HM8" s="8"/>
      <c r="HN8" s="8"/>
      <c r="HO8" s="8"/>
      <c r="HP8" s="8"/>
      <c r="HQ8" s="8"/>
      <c r="HR8" s="8"/>
      <c r="HS8" s="8"/>
      <c r="HT8" s="8"/>
      <c r="HU8" s="8"/>
      <c r="HV8" s="8"/>
      <c r="HW8" s="8"/>
      <c r="HX8" s="8"/>
      <c r="HY8" s="8"/>
      <c r="HZ8" s="8"/>
      <c r="IA8" s="8"/>
      <c r="IB8" s="8"/>
      <c r="IC8" s="8"/>
      <c r="ID8" s="8"/>
      <c r="IE8" s="8"/>
      <c r="IF8" s="8"/>
      <c r="IG8" s="8"/>
      <c r="IH8" s="8"/>
      <c r="II8" s="8"/>
      <c r="IJ8" s="8"/>
      <c r="IK8" s="8"/>
      <c r="IL8" s="8"/>
      <c r="IM8" s="8"/>
      <c r="IN8" s="8"/>
      <c r="IO8" s="8"/>
    </row>
    <row r="9" spans="1:249" s="1" customFormat="1" ht="60">
      <c r="A9" s="17">
        <v>2300103</v>
      </c>
      <c r="B9" s="15" t="s">
        <v>19</v>
      </c>
      <c r="C9" s="11">
        <f t="shared" si="0"/>
        <v>22139</v>
      </c>
      <c r="D9" s="16">
        <v>10940</v>
      </c>
      <c r="E9" s="16"/>
      <c r="F9" s="16"/>
      <c r="G9" s="16"/>
      <c r="H9" s="16"/>
      <c r="I9" s="11">
        <f t="shared" si="2"/>
        <v>10940</v>
      </c>
      <c r="J9" s="16">
        <v>5763</v>
      </c>
      <c r="K9" s="16">
        <v>3640</v>
      </c>
      <c r="L9" s="16">
        <v>1796</v>
      </c>
      <c r="M9" s="16"/>
      <c r="N9" s="11">
        <f t="shared" si="4"/>
        <v>11199</v>
      </c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</row>
    <row r="10" spans="1:249" s="3" customFormat="1" ht="36">
      <c r="A10" s="9">
        <v>2300199</v>
      </c>
      <c r="B10" s="15" t="s">
        <v>20</v>
      </c>
      <c r="C10" s="11">
        <f t="shared" si="0"/>
        <v>33677</v>
      </c>
      <c r="D10" s="9">
        <f t="shared" ref="D10:H10" si="7">SUM(D11:D13)</f>
        <v>3908</v>
      </c>
      <c r="E10" s="9">
        <f t="shared" si="7"/>
        <v>2984</v>
      </c>
      <c r="F10" s="9">
        <f t="shared" si="7"/>
        <v>6362</v>
      </c>
      <c r="G10" s="9">
        <f t="shared" si="7"/>
        <v>1714</v>
      </c>
      <c r="H10" s="9">
        <f t="shared" si="7"/>
        <v>1421</v>
      </c>
      <c r="I10" s="11">
        <f t="shared" si="2"/>
        <v>16389</v>
      </c>
      <c r="J10" s="9">
        <f t="shared" ref="J10:M10" si="8">SUM(J11:J13)</f>
        <v>4253</v>
      </c>
      <c r="K10" s="9">
        <f t="shared" si="8"/>
        <v>4881</v>
      </c>
      <c r="L10" s="9">
        <f t="shared" si="8"/>
        <v>4430</v>
      </c>
      <c r="M10" s="9">
        <f t="shared" si="8"/>
        <v>3724</v>
      </c>
      <c r="N10" s="11">
        <f t="shared" si="4"/>
        <v>17288</v>
      </c>
    </row>
    <row r="11" spans="1:249" s="1" customFormat="1" ht="24">
      <c r="A11" s="17"/>
      <c r="B11" s="19" t="s">
        <v>21</v>
      </c>
      <c r="C11" s="11">
        <f t="shared" si="0"/>
        <v>17630</v>
      </c>
      <c r="D11" s="16">
        <v>552</v>
      </c>
      <c r="E11" s="16">
        <v>1260</v>
      </c>
      <c r="F11" s="16">
        <v>2447</v>
      </c>
      <c r="G11" s="16">
        <v>748</v>
      </c>
      <c r="H11" s="16">
        <v>807</v>
      </c>
      <c r="I11" s="11">
        <f t="shared" si="2"/>
        <v>5814</v>
      </c>
      <c r="J11" s="16">
        <v>2369</v>
      </c>
      <c r="K11" s="16">
        <v>4081</v>
      </c>
      <c r="L11" s="16">
        <v>3014</v>
      </c>
      <c r="M11" s="16">
        <v>2352</v>
      </c>
      <c r="N11" s="11">
        <f t="shared" si="4"/>
        <v>11816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</row>
    <row r="12" spans="1:249" s="1" customFormat="1" ht="48">
      <c r="A12" s="17"/>
      <c r="B12" s="18" t="s">
        <v>22</v>
      </c>
      <c r="C12" s="11">
        <f t="shared" si="0"/>
        <v>16047</v>
      </c>
      <c r="D12" s="16">
        <v>3356</v>
      </c>
      <c r="E12" s="16">
        <v>1724</v>
      </c>
      <c r="F12" s="16">
        <v>3915</v>
      </c>
      <c r="G12" s="16">
        <v>966</v>
      </c>
      <c r="H12" s="16">
        <v>614</v>
      </c>
      <c r="I12" s="11">
        <f t="shared" si="2"/>
        <v>10575</v>
      </c>
      <c r="J12" s="16">
        <v>1884</v>
      </c>
      <c r="K12" s="16">
        <v>800</v>
      </c>
      <c r="L12" s="16">
        <v>1416</v>
      </c>
      <c r="M12" s="16">
        <v>1372</v>
      </c>
      <c r="N12" s="11">
        <f t="shared" si="4"/>
        <v>5472</v>
      </c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</row>
    <row r="14" spans="1:249">
      <c r="A14" s="4" t="s">
        <v>23</v>
      </c>
      <c r="J14" s="4" t="s">
        <v>24</v>
      </c>
    </row>
  </sheetData>
  <mergeCells count="1">
    <mergeCell ref="A1:N1"/>
  </mergeCells>
  <phoneticPr fontId="11" type="noConversion"/>
  <pageMargins left="0.75138888888888899" right="0.75138888888888899" top="1" bottom="1" header="0.51180555555555596" footer="0.51180555555555596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2016-06-03T01:07:00Z</dcterms:created>
  <dcterms:modified xsi:type="dcterms:W3CDTF">2016-06-03T02:11:52Z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