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965" yWindow="120" windowWidth="15480" windowHeight="11640" tabRatio="601"/>
  </bookViews>
  <sheets>
    <sheet name="预备" sheetId="8" r:id="rId1"/>
  </sheets>
  <definedNames>
    <definedName name="_xlnm._FilterDatabase" localSheetId="0" hidden="1">预备!$F$1:$F$60</definedName>
    <definedName name="_xlnm.Print_Titles" localSheetId="0">预备!$4:$4</definedName>
  </definedNames>
  <calcPr calcId="125725"/>
</workbook>
</file>

<file path=xl/calcChain.xml><?xml version="1.0" encoding="utf-8"?>
<calcChain xmlns="http://schemas.openxmlformats.org/spreadsheetml/2006/main">
  <c r="E5" i="8"/>
  <c r="E6"/>
  <c r="E28"/>
  <c r="E27" l="1"/>
  <c r="E46"/>
  <c r="E54" l="1"/>
  <c r="E56" l="1"/>
  <c r="E19"/>
  <c r="E12"/>
  <c r="E7"/>
  <c r="E53" l="1"/>
</calcChain>
</file>

<file path=xl/sharedStrings.xml><?xml version="1.0" encoding="utf-8"?>
<sst xmlns="http://schemas.openxmlformats.org/spreadsheetml/2006/main" count="199" uniqueCount="148">
  <si>
    <t>项目名称</t>
  </si>
  <si>
    <t>2018-2025</t>
  </si>
  <si>
    <t>2019-2020</t>
  </si>
  <si>
    <t>序号</t>
    <phoneticPr fontId="1" type="noConversion"/>
  </si>
  <si>
    <t>备注</t>
    <phoneticPr fontId="1" type="noConversion"/>
  </si>
  <si>
    <t>建设规模</t>
    <phoneticPr fontId="7" type="noConversion"/>
  </si>
  <si>
    <t>平远县政府</t>
  </si>
  <si>
    <t>兴宁市政府</t>
  </si>
  <si>
    <t>蕉岭县政府</t>
  </si>
  <si>
    <t>大埔县政府</t>
  </si>
  <si>
    <t>2019-2020</t>
    <phoneticPr fontId="1" type="noConversion"/>
  </si>
  <si>
    <t>新建高速公路75.7公里</t>
    <phoneticPr fontId="1" type="noConversion"/>
  </si>
  <si>
    <t>梅州至潮州高速公路（梅州段）</t>
    <phoneticPr fontId="1" type="noConversion"/>
  </si>
  <si>
    <t>平（远）蕉（岭）大（埔）高速公路</t>
    <phoneticPr fontId="1" type="noConversion"/>
  </si>
  <si>
    <t>平远至（福建）武平高速公路（梅州段）</t>
    <phoneticPr fontId="1" type="noConversion"/>
  </si>
  <si>
    <t>建设起止年限</t>
    <phoneticPr fontId="7" type="noConversion"/>
  </si>
  <si>
    <t>单位：亿元</t>
    <phoneticPr fontId="7" type="noConversion"/>
  </si>
  <si>
    <t>2016-2020</t>
  </si>
  <si>
    <t>市铁建办</t>
    <phoneticPr fontId="1" type="noConversion"/>
  </si>
  <si>
    <t>五华县政府</t>
    <phoneticPr fontId="1" type="noConversion"/>
  </si>
  <si>
    <t>太阳能光伏电站</t>
    <phoneticPr fontId="1" type="noConversion"/>
  </si>
  <si>
    <t>梅县区政府</t>
  </si>
  <si>
    <t>平远县稀土新材料产业基地</t>
    <phoneticPr fontId="1" type="noConversion"/>
  </si>
  <si>
    <t>建设稀土交易中心、稀土储备基地，稀土新材料及应用系列产品开发（稀土永磁、发光、储氢、催化等项目建设）</t>
  </si>
  <si>
    <t>韩江葛布水利枢纽工程项目</t>
    <phoneticPr fontId="1" type="noConversion"/>
  </si>
  <si>
    <t>丰顺县政府</t>
  </si>
  <si>
    <t>设计安装风力发电机组总装容量为5万千瓦</t>
  </si>
  <si>
    <t>梅江区政府</t>
  </si>
  <si>
    <t>生态建设项目（1项）</t>
    <phoneticPr fontId="1" type="noConversion"/>
  </si>
  <si>
    <t>机场、铁路设施建设（4项）</t>
    <phoneticPr fontId="7" type="noConversion"/>
  </si>
  <si>
    <t>总投资</t>
    <phoneticPr fontId="7" type="noConversion"/>
  </si>
  <si>
    <t>2016-2020</t>
    <phoneticPr fontId="1" type="noConversion"/>
  </si>
  <si>
    <t>保护开发梅州梅江区江北古城，包括攀桂坊、文化公园广场周边、凌风路历史文化街区等</t>
    <phoneticPr fontId="1" type="noConversion"/>
  </si>
  <si>
    <t>新建高速公路110公里</t>
    <phoneticPr fontId="1" type="noConversion"/>
  </si>
  <si>
    <t>2017-2023</t>
    <phoneticPr fontId="7" type="noConversion"/>
  </si>
  <si>
    <t>2017-2019</t>
    <phoneticPr fontId="1" type="noConversion"/>
  </si>
  <si>
    <t>2017-2020</t>
    <phoneticPr fontId="1" type="noConversion"/>
  </si>
  <si>
    <t>2017-2018</t>
    <phoneticPr fontId="1" type="noConversion"/>
  </si>
  <si>
    <t>2017-2021</t>
    <phoneticPr fontId="1" type="noConversion"/>
  </si>
  <si>
    <t>2017-2021</t>
    <phoneticPr fontId="1" type="noConversion"/>
  </si>
  <si>
    <t>2017-2024</t>
    <phoneticPr fontId="1" type="noConversion"/>
  </si>
  <si>
    <t>2017-2019</t>
    <phoneticPr fontId="1" type="noConversion"/>
  </si>
  <si>
    <t>2017-2026</t>
    <phoneticPr fontId="1" type="noConversion"/>
  </si>
  <si>
    <t>2017-2022</t>
    <phoneticPr fontId="1" type="noConversion"/>
  </si>
  <si>
    <t>2017-2022</t>
    <phoneticPr fontId="1" type="noConversion"/>
  </si>
  <si>
    <t>坝长630米，坝高17米，坝址控制集雨面积为28775平方公里，设计流量：1120立方米/秒，电站总装机容量：6×7兆瓦=42兆瓦，年发电量1.6亿千瓦时</t>
    <phoneticPr fontId="1" type="noConversion"/>
  </si>
  <si>
    <t>由大密水库、蓝溪水库、梅南水库、叶田水库共4座拟建中型水库组成，总控制集水面积136.5平方公里，总库容5805万立方米，总供水量7460万立方米，建成后日供水量20.4万立方米</t>
    <phoneticPr fontId="1" type="noConversion"/>
  </si>
  <si>
    <t>梅州监狱</t>
    <phoneticPr fontId="1" type="noConversion"/>
  </si>
  <si>
    <t>安装25台单机容量为2000千瓦的风力发电机组，装机容量为50兆瓦</t>
    <phoneticPr fontId="1" type="noConversion"/>
  </si>
  <si>
    <t>49.5兆瓦风力发电场、1座110千伏升压站</t>
    <phoneticPr fontId="1" type="noConversion"/>
  </si>
  <si>
    <t>总装机容量49.5兆瓦，主要内容：110千伏升压站工程，33台单机容量为1500千伏风机工程，35千伏集电线路工程</t>
    <phoneticPr fontId="1" type="noConversion"/>
  </si>
  <si>
    <t>建设100兆瓦（一期50兆瓦）光伏并网发电站，建筑面积997820.6平方米</t>
    <phoneticPr fontId="1" type="noConversion"/>
  </si>
  <si>
    <t>总装机45万千瓦</t>
    <phoneticPr fontId="1" type="noConversion"/>
  </si>
  <si>
    <t>总装机100兆瓦</t>
    <phoneticPr fontId="1" type="noConversion"/>
  </si>
  <si>
    <t>装机5万千瓦</t>
    <phoneticPr fontId="1" type="noConversion"/>
  </si>
  <si>
    <t>2016-2018</t>
    <phoneticPr fontId="1" type="noConversion"/>
  </si>
  <si>
    <t>2016-2020</t>
    <phoneticPr fontId="1" type="noConversion"/>
  </si>
  <si>
    <t>新建高速公路55.5公里</t>
    <phoneticPr fontId="1" type="noConversion"/>
  </si>
  <si>
    <t>新建高速公路85公里</t>
    <phoneticPr fontId="1" type="noConversion"/>
  </si>
  <si>
    <t>新建高速公路55公里</t>
    <phoneticPr fontId="1" type="noConversion"/>
  </si>
  <si>
    <t>新建三级公路11公里</t>
    <phoneticPr fontId="1" type="noConversion"/>
  </si>
  <si>
    <t>500米×12米</t>
    <phoneticPr fontId="1" type="noConversion"/>
  </si>
  <si>
    <t>新建三级公路18公里</t>
    <phoneticPr fontId="1" type="noConversion"/>
  </si>
  <si>
    <t>新建一级公路12公里</t>
    <phoneticPr fontId="1" type="noConversion"/>
  </si>
  <si>
    <t>新建二级公路19.79公里</t>
    <phoneticPr fontId="1" type="noConversion"/>
  </si>
  <si>
    <t>新建铁路55公里</t>
    <phoneticPr fontId="1" type="noConversion"/>
  </si>
  <si>
    <t>新建通用机场（飞行等级2B）</t>
    <phoneticPr fontId="1" type="noConversion"/>
  </si>
  <si>
    <t>装机2万千瓦，利用厂房、屋顶进行建设</t>
    <phoneticPr fontId="1" type="noConversion"/>
  </si>
  <si>
    <t>装机9万千瓦</t>
    <phoneticPr fontId="1" type="noConversion"/>
  </si>
  <si>
    <t>装机5万千瓦</t>
    <phoneticPr fontId="1" type="noConversion"/>
  </si>
  <si>
    <t>装机2×66万千瓦</t>
    <phoneticPr fontId="1" type="noConversion"/>
  </si>
  <si>
    <t>建成后年产量5万吨</t>
    <phoneticPr fontId="1" type="noConversion"/>
  </si>
  <si>
    <t>规划用地198000亩</t>
    <phoneticPr fontId="1" type="noConversion"/>
  </si>
  <si>
    <t>农业、水利基础设施建设（4项）</t>
    <phoneticPr fontId="1" type="noConversion"/>
  </si>
  <si>
    <t>2016-2023</t>
    <phoneticPr fontId="1" type="noConversion"/>
  </si>
  <si>
    <t>2016-2022</t>
    <phoneticPr fontId="1" type="noConversion"/>
  </si>
  <si>
    <t>2019-2022</t>
    <phoneticPr fontId="1" type="noConversion"/>
  </si>
  <si>
    <t>2016-2020</t>
    <phoneticPr fontId="1" type="noConversion"/>
  </si>
  <si>
    <t>2017-2020</t>
    <phoneticPr fontId="1" type="noConversion"/>
  </si>
  <si>
    <t>新建二级公路2.8公里</t>
    <phoneticPr fontId="1" type="noConversion"/>
  </si>
  <si>
    <t>2018-2020</t>
    <phoneticPr fontId="1" type="noConversion"/>
  </si>
  <si>
    <t>2019-2021</t>
    <phoneticPr fontId="1" type="noConversion"/>
  </si>
  <si>
    <t>电气化单线160公里/小时，全长约563公里，梅州境内约78公里</t>
    <phoneticPr fontId="1" type="noConversion"/>
  </si>
  <si>
    <t>浦城至梅州铁路（梅州段）</t>
    <phoneticPr fontId="1" type="noConversion"/>
  </si>
  <si>
    <t>大潮铁路</t>
    <phoneticPr fontId="1" type="noConversion"/>
  </si>
  <si>
    <t>大（埔）丰（顺）（五）华高速大埔至丰顺段</t>
    <phoneticPr fontId="1" type="noConversion"/>
  </si>
  <si>
    <t>中广核风电公司平远县东石风电场项目</t>
    <phoneticPr fontId="1" type="noConversion"/>
  </si>
  <si>
    <t>蕉岭县光伏发电、种植名贵药材项目</t>
    <phoneticPr fontId="1" type="noConversion"/>
  </si>
  <si>
    <t>蕉岭县铷矿开采项目</t>
    <phoneticPr fontId="1" type="noConversion"/>
  </si>
  <si>
    <t>广东平远国家公园建设试点项目</t>
    <phoneticPr fontId="1" type="noConversion"/>
  </si>
  <si>
    <t>梅江区江北古城保护开发项目</t>
    <phoneticPr fontId="1" type="noConversion"/>
  </si>
  <si>
    <t>平（远）连（平）高速公路梅州段(含汕昆高速畲江至兴宁段北延线)</t>
    <phoneticPr fontId="1" type="noConversion"/>
  </si>
  <si>
    <t>2020-2027</t>
    <phoneticPr fontId="1" type="noConversion"/>
  </si>
  <si>
    <t>新建高速公路50公里</t>
    <phoneticPr fontId="1" type="noConversion"/>
  </si>
  <si>
    <t>高速公路建设（6项）</t>
    <phoneticPr fontId="7" type="noConversion"/>
  </si>
  <si>
    <t>（三）重点民生工程（5项）</t>
    <phoneticPr fontId="7" type="noConversion"/>
  </si>
  <si>
    <r>
      <t>900米</t>
    </r>
    <r>
      <rPr>
        <sz val="11"/>
        <color theme="1"/>
        <rFont val="宋体"/>
        <family val="3"/>
        <charset val="134"/>
      </rPr>
      <t>×</t>
    </r>
    <r>
      <rPr>
        <sz val="11"/>
        <color theme="1"/>
        <rFont val="宋体"/>
        <family val="3"/>
        <charset val="134"/>
        <scheme val="minor"/>
      </rPr>
      <t>18米</t>
    </r>
    <phoneticPr fontId="7" type="noConversion"/>
  </si>
  <si>
    <r>
      <t>装机4</t>
    </r>
    <r>
      <rPr>
        <sz val="11"/>
        <color theme="1"/>
        <rFont val="宋体"/>
        <family val="3"/>
        <charset val="134"/>
      </rPr>
      <t>×</t>
    </r>
    <r>
      <rPr>
        <sz val="11"/>
        <color theme="1"/>
        <rFont val="宋体"/>
        <family val="3"/>
        <charset val="134"/>
        <scheme val="minor"/>
      </rPr>
      <t>125万千瓦</t>
    </r>
    <phoneticPr fontId="1" type="noConversion"/>
  </si>
  <si>
    <t>上层光伏发电建设规模为100兆瓦,下层种植名贵药材1000至1500亩</t>
    <phoneticPr fontId="1" type="noConversion"/>
  </si>
  <si>
    <t>建设一条4500吨/天熟料生产线配套建设9兆瓦纯低温余热发电系统</t>
    <phoneticPr fontId="1" type="noConversion"/>
  </si>
  <si>
    <r>
      <t>分三期开发。一期规划：通用航空区（含一类通用机场、政府应急救援、通勤航线）；二期规划：通用航空学院区、飞机制造组装区；三期规划：航空旅游区（含</t>
    </r>
    <r>
      <rPr>
        <sz val="11"/>
        <color theme="1"/>
        <rFont val="宋体"/>
        <family val="3"/>
        <charset val="134"/>
      </rPr>
      <t>航空主题</t>
    </r>
    <r>
      <rPr>
        <sz val="11"/>
        <color theme="1"/>
        <rFont val="宋体"/>
        <family val="3"/>
        <charset val="134"/>
        <scheme val="minor"/>
      </rPr>
      <t>公园）、生活区、行政综合管理区</t>
    </r>
    <phoneticPr fontId="1" type="noConversion"/>
  </si>
  <si>
    <t>大埔县百侯通用机场</t>
    <phoneticPr fontId="1" type="noConversion"/>
  </si>
  <si>
    <t>梅州五华通用航空产业园项目</t>
    <phoneticPr fontId="1" type="noConversion"/>
  </si>
  <si>
    <t>大埔县百侯镇侯北至西河镇横溪联络线</t>
    <phoneticPr fontId="1" type="noConversion"/>
  </si>
  <si>
    <t>大埔县高陂三洲至瑞山段公路改建项目</t>
    <phoneticPr fontId="1" type="noConversion"/>
  </si>
  <si>
    <t>大埔县莲塘大桥</t>
    <phoneticPr fontId="1" type="noConversion"/>
  </si>
  <si>
    <t>大埔县青溪虎市汀江大桥</t>
    <phoneticPr fontId="1" type="noConversion"/>
  </si>
  <si>
    <t>国道205线蕉岭县樟坑至叟乐段西移工程</t>
    <phoneticPr fontId="1" type="noConversion"/>
  </si>
  <si>
    <t>省道S221线大埔县枫朗至和村段</t>
    <phoneticPr fontId="1" type="noConversion"/>
  </si>
  <si>
    <t>罗乐大桥至S333线连接线</t>
    <phoneticPr fontId="1" type="noConversion"/>
  </si>
  <si>
    <t>韩江流域梅州（大埔）内陆核电站</t>
    <phoneticPr fontId="1" type="noConversion"/>
  </si>
  <si>
    <t>广东粤电大埔电厂二期扩建工程</t>
    <phoneticPr fontId="1" type="noConversion"/>
  </si>
  <si>
    <t>大埔县瑞山分布式光伏发电项目</t>
    <phoneticPr fontId="1" type="noConversion"/>
  </si>
  <si>
    <t>大埔县晶科电力有限公司地面农光互补光伏发电站</t>
    <phoneticPr fontId="1" type="noConversion"/>
  </si>
  <si>
    <t>广东力庚得投资有限公司分布式光伏发电项目</t>
    <phoneticPr fontId="1" type="noConversion"/>
  </si>
  <si>
    <t>大埔县桃源风电场项目</t>
    <phoneticPr fontId="1" type="noConversion"/>
  </si>
  <si>
    <t>兴宁市德融太阳能发电项目</t>
    <phoneticPr fontId="1" type="noConversion"/>
  </si>
  <si>
    <t>中广核平远石正风电场发电项目</t>
    <phoneticPr fontId="1" type="noConversion"/>
  </si>
  <si>
    <t>广东粤电梅江明山嶂风电场项目</t>
    <phoneticPr fontId="1" type="noConversion"/>
  </si>
  <si>
    <t>梅州蕉岭牛背坑风电场项目</t>
    <phoneticPr fontId="1" type="noConversion"/>
  </si>
  <si>
    <t>蕉岭100MW(一期50MW)大型光伏并网发电电站</t>
    <phoneticPr fontId="1" type="noConversion"/>
  </si>
  <si>
    <t>平远县广东威华股份有限公司光伏发电项目</t>
    <phoneticPr fontId="1" type="noConversion"/>
  </si>
  <si>
    <t>蕉岭县油坑企业集团年产150万吨熟料水泥新型干法生产线</t>
    <phoneticPr fontId="1" type="noConversion"/>
  </si>
  <si>
    <t>梅州皇马水泥有限公司日产4500吨新型干法旋窑熟料生产线</t>
    <phoneticPr fontId="1" type="noConversion"/>
  </si>
  <si>
    <t>蕉岭县龙腾旋窑水泥有限公司年产150万吨熟料新型干法水泥生产线技改工程</t>
    <phoneticPr fontId="1" type="noConversion"/>
  </si>
  <si>
    <t>广东省梅州监狱迁建项目</t>
    <phoneticPr fontId="1" type="noConversion"/>
  </si>
  <si>
    <t>公路基础设施建设（7项）</t>
    <phoneticPr fontId="7" type="noConversion"/>
  </si>
  <si>
    <t>（一）交通基础设施建设（17项）</t>
    <phoneticPr fontId="7" type="noConversion"/>
  </si>
  <si>
    <t>日产5000吨水泥熟料</t>
  </si>
  <si>
    <t>2014-2017</t>
    <phoneticPr fontId="1" type="noConversion"/>
  </si>
  <si>
    <t>现代工业（6项）</t>
    <phoneticPr fontId="7" type="noConversion"/>
  </si>
  <si>
    <t xml:space="preserve">建设2台350兆瓦超临界热电联产机组，采用中水回用技术，同步安装烟气脱硫、脱硝及除尘处理装置 </t>
    <phoneticPr fontId="1" type="noConversion"/>
  </si>
  <si>
    <t>2015-2019</t>
    <phoneticPr fontId="1" type="noConversion"/>
  </si>
  <si>
    <t>能源保障建设（17项）</t>
    <phoneticPr fontId="7" type="noConversion"/>
  </si>
  <si>
    <t>(二)实体经济（23项）</t>
    <phoneticPr fontId="7" type="noConversion"/>
  </si>
  <si>
    <t>二、预备项目合计：45项</t>
    <phoneticPr fontId="7" type="noConversion"/>
  </si>
  <si>
    <t>项目装机20兆瓦等效满负荷发电小时数1033小时</t>
    <phoneticPr fontId="1" type="noConversion"/>
  </si>
  <si>
    <t>梅州市蕉华20兆瓦光伏农光互补项目</t>
    <phoneticPr fontId="1" type="noConversion"/>
  </si>
  <si>
    <t>2016-2017</t>
    <phoneticPr fontId="1" type="noConversion"/>
  </si>
  <si>
    <t>蕉华管理区</t>
    <phoneticPr fontId="1" type="noConversion"/>
  </si>
  <si>
    <t>梅州市“十三五”规划预备重点项目建设计划表</t>
    <phoneticPr fontId="1" type="noConversion"/>
  </si>
  <si>
    <t>市交通运输局</t>
    <phoneticPr fontId="7" type="noConversion"/>
  </si>
  <si>
    <t>梅县区丙村至松源高速公路</t>
    <phoneticPr fontId="1" type="noConversion"/>
  </si>
  <si>
    <t>华润电力梅兴华丰产业集聚带2×350兆瓦超临界热电联产项目</t>
    <phoneticPr fontId="1" type="noConversion"/>
  </si>
  <si>
    <t>平远县项山甑等七个点风电场开发</t>
    <phoneticPr fontId="1" type="noConversion"/>
  </si>
  <si>
    <t>梅州市梅盛伟业水泥有限公司梅县区日产5000吨新型干法水泥熟料生产线建设项目</t>
    <phoneticPr fontId="1" type="noConversion"/>
  </si>
  <si>
    <t>异地迁建，占地面积约500亩，建筑面积约35000平方米</t>
    <phoneticPr fontId="1" type="noConversion"/>
  </si>
  <si>
    <t>梅南水利枢纽工程</t>
    <phoneticPr fontId="1" type="noConversion"/>
  </si>
</sst>
</file>

<file path=xl/styles.xml><?xml version="1.0" encoding="utf-8"?>
<styleSheet xmlns="http://schemas.openxmlformats.org/spreadsheetml/2006/main">
  <numFmts count="6">
    <numFmt numFmtId="176" formatCode="0_);[Red]\(0\)"/>
    <numFmt numFmtId="177" formatCode="0.00_);[Red]\(0.00\)"/>
    <numFmt numFmtId="178" formatCode="0.00_ "/>
    <numFmt numFmtId="179" formatCode="0_ "/>
    <numFmt numFmtId="180" formatCode="0.0000_ "/>
    <numFmt numFmtId="181" formatCode="0.0_ "/>
  </numFmts>
  <fonts count="22"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文星黑体"/>
      <family val="3"/>
      <charset val="134"/>
    </font>
    <font>
      <sz val="8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2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8"/>
      <color theme="1"/>
      <name val="文星标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3" fillId="0" borderId="0"/>
    <xf numFmtId="0" fontId="5" fillId="0" borderId="0">
      <alignment vertical="center"/>
    </xf>
    <xf numFmtId="0" fontId="6" fillId="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0" fontId="8" fillId="0" borderId="0"/>
    <xf numFmtId="0" fontId="9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4" fillId="0" borderId="0">
      <alignment vertical="center"/>
    </xf>
    <xf numFmtId="0" fontId="10" fillId="0" borderId="0"/>
    <xf numFmtId="0" fontId="8" fillId="0" borderId="0"/>
    <xf numFmtId="0" fontId="2" fillId="0" borderId="0"/>
    <xf numFmtId="0" fontId="2" fillId="0" borderId="0" applyFont="0"/>
    <xf numFmtId="0" fontId="2" fillId="0" borderId="0" applyFont="0"/>
    <xf numFmtId="0" fontId="2" fillId="0" borderId="0" applyFont="0"/>
    <xf numFmtId="0" fontId="2" fillId="0" borderId="0"/>
    <xf numFmtId="0" fontId="2" fillId="0" borderId="0" applyFont="0"/>
    <xf numFmtId="0" fontId="2" fillId="0" borderId="0" applyFont="0"/>
    <xf numFmtId="0" fontId="2" fillId="0" borderId="0" applyFont="0"/>
    <xf numFmtId="0" fontId="2" fillId="0" borderId="0" applyFont="0"/>
    <xf numFmtId="0" fontId="2" fillId="0" borderId="0" applyFont="0"/>
    <xf numFmtId="0" fontId="2" fillId="0" borderId="0" applyFont="0"/>
    <xf numFmtId="0" fontId="2" fillId="0" borderId="0" applyFont="0"/>
    <xf numFmtId="0" fontId="2" fillId="0" borderId="0" applyFont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 applyFont="0"/>
    <xf numFmtId="0" fontId="2" fillId="0" borderId="0"/>
    <xf numFmtId="0" fontId="2" fillId="0" borderId="0"/>
  </cellStyleXfs>
  <cellXfs count="74">
    <xf numFmtId="0" fontId="0" fillId="0" borderId="0" xfId="0"/>
    <xf numFmtId="0" fontId="12" fillId="0" borderId="0" xfId="0" applyFont="1" applyFill="1" applyBorder="1" applyAlignment="1">
      <alignment horizontal="left" vertical="center" wrapText="1"/>
    </xf>
    <xf numFmtId="176" fontId="13" fillId="0" borderId="0" xfId="0" applyNumberFormat="1" applyFont="1" applyFill="1" applyBorder="1" applyAlignment="1">
      <alignment horizontal="center" vertical="center" wrapText="1"/>
    </xf>
    <xf numFmtId="178" fontId="13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wrapText="1"/>
    </xf>
    <xf numFmtId="177" fontId="16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49" fontId="9" fillId="0" borderId="0" xfId="0" applyNumberFormat="1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0" borderId="0" xfId="0" applyFont="1" applyFill="1"/>
    <xf numFmtId="0" fontId="9" fillId="0" borderId="1" xfId="0" applyFont="1" applyFill="1" applyBorder="1" applyAlignment="1">
      <alignment horizontal="left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17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left" vertical="center" wrapText="1"/>
    </xf>
    <xf numFmtId="179" fontId="1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8" fontId="16" fillId="0" borderId="1" xfId="0" applyNumberFormat="1" applyFont="1" applyFill="1" applyBorder="1" applyAlignment="1">
      <alignment horizontal="center" vertical="center" wrapText="1"/>
    </xf>
    <xf numFmtId="180" fontId="16" fillId="0" borderId="0" xfId="0" applyNumberFormat="1" applyFont="1" applyFill="1" applyBorder="1" applyAlignment="1">
      <alignment horizontal="center" vertical="center" wrapText="1"/>
    </xf>
    <xf numFmtId="0" fontId="9" fillId="0" borderId="1" xfId="41" applyFont="1" applyFill="1" applyBorder="1" applyAlignment="1">
      <alignment horizontal="left" vertical="center" wrapText="1"/>
    </xf>
    <xf numFmtId="2" fontId="16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178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4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0" borderId="1" xfId="3" applyFont="1" applyFill="1" applyBorder="1" applyAlignment="1">
      <alignment horizontal="left" vertical="center" wrapText="1"/>
    </xf>
    <xf numFmtId="176" fontId="9" fillId="0" borderId="1" xfId="3" applyNumberFormat="1" applyFont="1" applyFill="1" applyBorder="1" applyAlignment="1">
      <alignment horizontal="center" vertical="center" wrapText="1"/>
    </xf>
    <xf numFmtId="178" fontId="16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178" fontId="16" fillId="0" borderId="1" xfId="0" applyNumberFormat="1" applyFont="1" applyFill="1" applyBorder="1" applyAlignment="1">
      <alignment horizontal="center"/>
    </xf>
    <xf numFmtId="178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176" fontId="9" fillId="2" borderId="2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178" fontId="9" fillId="0" borderId="1" xfId="19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178" fontId="9" fillId="0" borderId="1" xfId="23" applyNumberFormat="1" applyFont="1" applyFill="1" applyBorder="1" applyAlignment="1">
      <alignment horizontal="center" vertical="center" wrapText="1"/>
    </xf>
    <xf numFmtId="0" fontId="9" fillId="0" borderId="1" xfId="23" applyFont="1" applyFill="1" applyBorder="1" applyAlignment="1">
      <alignment horizontal="left" vertical="center" wrapText="1"/>
    </xf>
    <xf numFmtId="177" fontId="9" fillId="0" borderId="1" xfId="2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78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0" fontId="18" fillId="2" borderId="1" xfId="8" applyFont="1" applyFill="1" applyBorder="1" applyAlignment="1">
      <alignment horizontal="left" vertical="center" wrapText="1"/>
    </xf>
    <xf numFmtId="0" fontId="9" fillId="2" borderId="0" xfId="0" applyFont="1" applyFill="1"/>
    <xf numFmtId="0" fontId="9" fillId="2" borderId="2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181" fontId="16" fillId="0" borderId="1" xfId="0" applyNumberFormat="1" applyFont="1" applyFill="1" applyBorder="1" applyAlignment="1">
      <alignment horizontal="center" vertical="center"/>
    </xf>
    <xf numFmtId="176" fontId="20" fillId="0" borderId="1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178" fontId="18" fillId="0" borderId="1" xfId="0" applyNumberFormat="1" applyFont="1" applyFill="1" applyBorder="1" applyAlignment="1">
      <alignment horizontal="center" vertical="center" wrapText="1"/>
    </xf>
    <xf numFmtId="0" fontId="18" fillId="0" borderId="1" xfId="41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49" fontId="21" fillId="0" borderId="0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right" vertical="center" wrapText="1"/>
    </xf>
  </cellXfs>
  <cellStyles count="42">
    <cellStyle name="常规" xfId="0" builtinId="0"/>
    <cellStyle name="常规 10" xfId="21"/>
    <cellStyle name="常规 10 10" xfId="29"/>
    <cellStyle name="常规 10 2" xfId="39"/>
    <cellStyle name="常规 10 2 2" xfId="27"/>
    <cellStyle name="常规 11" xfId="30"/>
    <cellStyle name="常规 12" xfId="31"/>
    <cellStyle name="常规 13" xfId="1"/>
    <cellStyle name="常规 13 2" xfId="32"/>
    <cellStyle name="常规 14" xfId="2"/>
    <cellStyle name="常规 14 2" xfId="36"/>
    <cellStyle name="常规 17 9" xfId="33"/>
    <cellStyle name="常规 18" xfId="23"/>
    <cellStyle name="常规 2" xfId="3"/>
    <cellStyle name="常规 2 11" xfId="22"/>
    <cellStyle name="常规 2 2" xfId="4"/>
    <cellStyle name="常规 2 2 2" xfId="5"/>
    <cellStyle name="常规 2 2 2 2 2 2" xfId="41"/>
    <cellStyle name="常规 2 2 2 3" xfId="40"/>
    <cellStyle name="常规 2 4" xfId="6"/>
    <cellStyle name="常规 2 5" xfId="7"/>
    <cellStyle name="常规 3" xfId="8"/>
    <cellStyle name="常规 3 2" xfId="9"/>
    <cellStyle name="常规 3 3 10" xfId="34"/>
    <cellStyle name="常规 3 3 3" xfId="35"/>
    <cellStyle name="常规 35" xfId="10"/>
    <cellStyle name="常规 37" xfId="11"/>
    <cellStyle name="常规 38" xfId="12"/>
    <cellStyle name="常规 4" xfId="13"/>
    <cellStyle name="常规 4 2" xfId="14"/>
    <cellStyle name="常规 4 2 10" xfId="38"/>
    <cellStyle name="常规 4 7" xfId="24"/>
    <cellStyle name="常规 5" xfId="15"/>
    <cellStyle name="常规 5 13" xfId="37"/>
    <cellStyle name="常规 6" xfId="16"/>
    <cellStyle name="常规 7" xfId="17"/>
    <cellStyle name="常规 8" xfId="18"/>
    <cellStyle name="常规 8 10" xfId="26"/>
    <cellStyle name="常规 8 3" xfId="25"/>
    <cellStyle name="常规 9" xfId="19"/>
    <cellStyle name="常规 9 10" xfId="28"/>
    <cellStyle name="常规_Sheet1_81 2" xfId="2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0"/>
  <sheetViews>
    <sheetView tabSelected="1" topLeftCell="D13" zoomScale="150" zoomScaleNormal="150" workbookViewId="0">
      <selection activeCell="B58" sqref="B58"/>
    </sheetView>
  </sheetViews>
  <sheetFormatPr defaultColWidth="9" defaultRowHeight="14.25"/>
  <cols>
    <col min="1" max="1" width="5.75" style="15" customWidth="1"/>
    <col min="2" max="2" width="41.625" style="18" customWidth="1"/>
    <col min="3" max="3" width="36" style="19" customWidth="1"/>
    <col min="4" max="4" width="12.25" style="20" customWidth="1"/>
    <col min="5" max="5" width="13" style="20" customWidth="1"/>
    <col min="6" max="6" width="13.5" style="21" customWidth="1"/>
    <col min="7" max="16384" width="9" style="15"/>
  </cols>
  <sheetData>
    <row r="1" spans="1:7" s="5" customFormat="1" ht="14.25" customHeight="1">
      <c r="A1" s="71"/>
      <c r="B1" s="71"/>
      <c r="C1" s="1"/>
      <c r="D1" s="2"/>
      <c r="E1" s="3"/>
      <c r="F1" s="4"/>
    </row>
    <row r="2" spans="1:7" s="5" customFormat="1" ht="30" customHeight="1">
      <c r="A2" s="72" t="s">
        <v>140</v>
      </c>
      <c r="B2" s="72"/>
      <c r="C2" s="72"/>
      <c r="D2" s="72"/>
      <c r="E2" s="72"/>
      <c r="F2" s="72"/>
    </row>
    <row r="3" spans="1:7" s="5" customFormat="1" ht="13.5" customHeight="1">
      <c r="B3" s="6"/>
      <c r="C3" s="6"/>
      <c r="D3" s="6"/>
      <c r="E3" s="73" t="s">
        <v>16</v>
      </c>
      <c r="F3" s="73"/>
    </row>
    <row r="4" spans="1:7" s="5" customFormat="1" ht="28.5" customHeight="1">
      <c r="A4" s="7" t="s">
        <v>3</v>
      </c>
      <c r="B4" s="8" t="s">
        <v>0</v>
      </c>
      <c r="C4" s="7" t="s">
        <v>5</v>
      </c>
      <c r="D4" s="9" t="s">
        <v>15</v>
      </c>
      <c r="E4" s="10" t="s">
        <v>30</v>
      </c>
      <c r="F4" s="11" t="s">
        <v>4</v>
      </c>
    </row>
    <row r="5" spans="1:7" s="12" customFormat="1" ht="21.75" customHeight="1">
      <c r="A5" s="69" t="s">
        <v>135</v>
      </c>
      <c r="B5" s="70"/>
      <c r="C5" s="22"/>
      <c r="D5" s="7"/>
      <c r="E5" s="23">
        <f>E6+E27+E53</f>
        <v>1782.6246999999998</v>
      </c>
      <c r="F5" s="24"/>
    </row>
    <row r="6" spans="1:7" s="12" customFormat="1" ht="21.75" customHeight="1">
      <c r="A6" s="69" t="s">
        <v>127</v>
      </c>
      <c r="B6" s="70"/>
      <c r="C6" s="22"/>
      <c r="D6" s="7"/>
      <c r="E6" s="23">
        <f>E7+E12+E19</f>
        <v>632.73900000000003</v>
      </c>
      <c r="F6" s="24"/>
    </row>
    <row r="7" spans="1:7" s="12" customFormat="1" ht="22.5" customHeight="1">
      <c r="A7" s="69" t="s">
        <v>29</v>
      </c>
      <c r="B7" s="70"/>
      <c r="C7" s="22"/>
      <c r="D7" s="7"/>
      <c r="E7" s="25">
        <f>SUM(E8:E11)</f>
        <v>93</v>
      </c>
      <c r="F7" s="24"/>
      <c r="G7" s="26"/>
    </row>
    <row r="8" spans="1:7" s="12" customFormat="1" ht="31.5" customHeight="1">
      <c r="A8" s="24">
        <v>1</v>
      </c>
      <c r="B8" s="46" t="s">
        <v>83</v>
      </c>
      <c r="C8" s="60" t="s">
        <v>82</v>
      </c>
      <c r="D8" s="31" t="s">
        <v>17</v>
      </c>
      <c r="E8" s="47">
        <v>40</v>
      </c>
      <c r="F8" s="24" t="s">
        <v>18</v>
      </c>
      <c r="G8" s="26"/>
    </row>
    <row r="9" spans="1:7" s="13" customFormat="1" ht="21.75" customHeight="1">
      <c r="A9" s="24">
        <v>2</v>
      </c>
      <c r="B9" s="48" t="s">
        <v>84</v>
      </c>
      <c r="C9" s="27" t="s">
        <v>65</v>
      </c>
      <c r="D9" s="49" t="s">
        <v>74</v>
      </c>
      <c r="E9" s="47">
        <v>30</v>
      </c>
      <c r="F9" s="24" t="s">
        <v>9</v>
      </c>
    </row>
    <row r="10" spans="1:7" s="13" customFormat="1" ht="26.25" customHeight="1">
      <c r="A10" s="24">
        <v>3</v>
      </c>
      <c r="B10" s="48" t="s">
        <v>101</v>
      </c>
      <c r="C10" s="27" t="s">
        <v>66</v>
      </c>
      <c r="D10" s="49" t="s">
        <v>75</v>
      </c>
      <c r="E10" s="50">
        <v>3</v>
      </c>
      <c r="F10" s="24" t="s">
        <v>9</v>
      </c>
    </row>
    <row r="11" spans="1:7" s="13" customFormat="1" ht="76.5" customHeight="1">
      <c r="A11" s="24">
        <v>4</v>
      </c>
      <c r="B11" s="51" t="s">
        <v>102</v>
      </c>
      <c r="C11" s="27" t="s">
        <v>100</v>
      </c>
      <c r="D11" s="31" t="s">
        <v>31</v>
      </c>
      <c r="E11" s="50">
        <v>20</v>
      </c>
      <c r="F11" s="24" t="s">
        <v>19</v>
      </c>
    </row>
    <row r="12" spans="1:7" s="12" customFormat="1" ht="21" customHeight="1">
      <c r="A12" s="69" t="s">
        <v>94</v>
      </c>
      <c r="B12" s="70"/>
      <c r="C12" s="27"/>
      <c r="D12" s="49"/>
      <c r="E12" s="28">
        <f>SUM(E13:E18)</f>
        <v>517.20000000000005</v>
      </c>
      <c r="F12" s="29"/>
    </row>
    <row r="13" spans="1:7" s="12" customFormat="1" ht="28.5" customHeight="1">
      <c r="A13" s="24">
        <v>5</v>
      </c>
      <c r="B13" s="16" t="s">
        <v>85</v>
      </c>
      <c r="C13" s="27" t="s">
        <v>11</v>
      </c>
      <c r="D13" s="49" t="s">
        <v>1</v>
      </c>
      <c r="E13" s="29">
        <v>105.6</v>
      </c>
      <c r="F13" s="29" t="s">
        <v>141</v>
      </c>
    </row>
    <row r="14" spans="1:7" s="12" customFormat="1" ht="33.75" customHeight="1">
      <c r="A14" s="24">
        <v>6</v>
      </c>
      <c r="B14" s="16" t="s">
        <v>91</v>
      </c>
      <c r="C14" s="27" t="s">
        <v>33</v>
      </c>
      <c r="D14" s="49" t="s">
        <v>92</v>
      </c>
      <c r="E14" s="29">
        <v>135</v>
      </c>
      <c r="F14" s="29" t="s">
        <v>141</v>
      </c>
    </row>
    <row r="15" spans="1:7" s="12" customFormat="1" ht="21" customHeight="1">
      <c r="A15" s="24">
        <v>7</v>
      </c>
      <c r="B15" s="16" t="s">
        <v>12</v>
      </c>
      <c r="C15" s="27" t="s">
        <v>57</v>
      </c>
      <c r="D15" s="49" t="s">
        <v>92</v>
      </c>
      <c r="E15" s="52">
        <v>66.599999999999994</v>
      </c>
      <c r="F15" s="29" t="s">
        <v>141</v>
      </c>
    </row>
    <row r="16" spans="1:7" s="12" customFormat="1" ht="20.25" customHeight="1">
      <c r="A16" s="24">
        <v>8</v>
      </c>
      <c r="B16" s="16" t="s">
        <v>13</v>
      </c>
      <c r="C16" s="27" t="s">
        <v>58</v>
      </c>
      <c r="D16" s="49" t="s">
        <v>92</v>
      </c>
      <c r="E16" s="52">
        <v>102</v>
      </c>
      <c r="F16" s="29" t="s">
        <v>141</v>
      </c>
    </row>
    <row r="17" spans="1:6" s="12" customFormat="1" ht="24" customHeight="1">
      <c r="A17" s="24">
        <v>9</v>
      </c>
      <c r="B17" s="16" t="s">
        <v>14</v>
      </c>
      <c r="C17" s="27" t="s">
        <v>93</v>
      </c>
      <c r="D17" s="49" t="s">
        <v>92</v>
      </c>
      <c r="E17" s="52">
        <v>56</v>
      </c>
      <c r="F17" s="29" t="s">
        <v>141</v>
      </c>
    </row>
    <row r="18" spans="1:6" s="12" customFormat="1" ht="24" customHeight="1">
      <c r="A18" s="24">
        <v>10</v>
      </c>
      <c r="B18" s="16" t="s">
        <v>142</v>
      </c>
      <c r="C18" s="27" t="s">
        <v>59</v>
      </c>
      <c r="D18" s="49" t="s">
        <v>92</v>
      </c>
      <c r="E18" s="52">
        <v>52</v>
      </c>
      <c r="F18" s="29" t="s">
        <v>141</v>
      </c>
    </row>
    <row r="19" spans="1:6" s="12" customFormat="1" ht="22.5" customHeight="1">
      <c r="A19" s="69" t="s">
        <v>126</v>
      </c>
      <c r="B19" s="70"/>
      <c r="C19" s="27"/>
      <c r="D19" s="49"/>
      <c r="E19" s="28">
        <f>SUM(E20:E26)</f>
        <v>22.539000000000001</v>
      </c>
      <c r="F19" s="29"/>
    </row>
    <row r="20" spans="1:6" s="12" customFormat="1" ht="22.5" customHeight="1">
      <c r="A20" s="24">
        <v>11</v>
      </c>
      <c r="B20" s="16" t="s">
        <v>103</v>
      </c>
      <c r="C20" s="27" t="s">
        <v>62</v>
      </c>
      <c r="D20" s="49" t="s">
        <v>2</v>
      </c>
      <c r="E20" s="17">
        <v>1.44</v>
      </c>
      <c r="F20" s="24" t="s">
        <v>9</v>
      </c>
    </row>
    <row r="21" spans="1:6" s="12" customFormat="1" ht="20.25" customHeight="1">
      <c r="A21" s="24">
        <v>12</v>
      </c>
      <c r="B21" s="16" t="s">
        <v>104</v>
      </c>
      <c r="C21" s="27" t="s">
        <v>60</v>
      </c>
      <c r="D21" s="49" t="s">
        <v>10</v>
      </c>
      <c r="E21" s="17">
        <v>1.02</v>
      </c>
      <c r="F21" s="24" t="s">
        <v>9</v>
      </c>
    </row>
    <row r="22" spans="1:6" s="12" customFormat="1" ht="20.25" customHeight="1">
      <c r="A22" s="24">
        <v>13</v>
      </c>
      <c r="B22" s="16" t="s">
        <v>105</v>
      </c>
      <c r="C22" s="27" t="s">
        <v>96</v>
      </c>
      <c r="D22" s="49" t="s">
        <v>78</v>
      </c>
      <c r="E22" s="17">
        <v>2.1</v>
      </c>
      <c r="F22" s="24" t="s">
        <v>9</v>
      </c>
    </row>
    <row r="23" spans="1:6" s="12" customFormat="1" ht="20.25" customHeight="1">
      <c r="A23" s="24">
        <v>14</v>
      </c>
      <c r="B23" s="16" t="s">
        <v>106</v>
      </c>
      <c r="C23" s="27" t="s">
        <v>61</v>
      </c>
      <c r="D23" s="49" t="s">
        <v>76</v>
      </c>
      <c r="E23" s="17">
        <v>2</v>
      </c>
      <c r="F23" s="24" t="s">
        <v>9</v>
      </c>
    </row>
    <row r="24" spans="1:6" s="12" customFormat="1" ht="19.5" customHeight="1">
      <c r="A24" s="24">
        <v>15</v>
      </c>
      <c r="B24" s="16" t="s">
        <v>107</v>
      </c>
      <c r="C24" s="27" t="s">
        <v>63</v>
      </c>
      <c r="D24" s="49" t="s">
        <v>1</v>
      </c>
      <c r="E24" s="17">
        <v>12</v>
      </c>
      <c r="F24" s="24" t="s">
        <v>8</v>
      </c>
    </row>
    <row r="25" spans="1:6" s="12" customFormat="1" ht="24" customHeight="1">
      <c r="A25" s="24">
        <v>16</v>
      </c>
      <c r="B25" s="16" t="s">
        <v>108</v>
      </c>
      <c r="C25" s="27" t="s">
        <v>64</v>
      </c>
      <c r="D25" s="49" t="s">
        <v>2</v>
      </c>
      <c r="E25" s="17">
        <v>1.9790000000000001</v>
      </c>
      <c r="F25" s="24" t="s">
        <v>9</v>
      </c>
    </row>
    <row r="26" spans="1:6" s="59" customFormat="1" ht="24.75" customHeight="1">
      <c r="A26" s="24">
        <v>17</v>
      </c>
      <c r="B26" s="35" t="s">
        <v>109</v>
      </c>
      <c r="C26" s="34" t="s">
        <v>79</v>
      </c>
      <c r="D26" s="57" t="s">
        <v>80</v>
      </c>
      <c r="E26" s="58">
        <v>2</v>
      </c>
      <c r="F26" s="57" t="s">
        <v>27</v>
      </c>
    </row>
    <row r="27" spans="1:6" s="30" customFormat="1" ht="21" customHeight="1">
      <c r="A27" s="69" t="s">
        <v>134</v>
      </c>
      <c r="B27" s="70"/>
      <c r="C27" s="27"/>
      <c r="D27" s="53"/>
      <c r="E27" s="28">
        <f>E28+E46</f>
        <v>973.78570000000002</v>
      </c>
      <c r="F27" s="28"/>
    </row>
    <row r="28" spans="1:6" s="12" customFormat="1" ht="25.5" customHeight="1">
      <c r="A28" s="69" t="s">
        <v>133</v>
      </c>
      <c r="B28" s="70"/>
      <c r="C28" s="27"/>
      <c r="D28" s="49"/>
      <c r="E28" s="28">
        <f>SUM(E29:E45)</f>
        <v>899.78570000000002</v>
      </c>
      <c r="F28" s="29"/>
    </row>
    <row r="29" spans="1:6" s="14" customFormat="1" ht="27" customHeight="1">
      <c r="A29" s="24">
        <v>18</v>
      </c>
      <c r="B29" s="16" t="s">
        <v>110</v>
      </c>
      <c r="C29" s="27" t="s">
        <v>97</v>
      </c>
      <c r="D29" s="49" t="s">
        <v>34</v>
      </c>
      <c r="E29" s="17">
        <v>700</v>
      </c>
      <c r="F29" s="24" t="s">
        <v>9</v>
      </c>
    </row>
    <row r="30" spans="1:6" s="14" customFormat="1" ht="30" customHeight="1">
      <c r="A30" s="24">
        <v>19</v>
      </c>
      <c r="B30" s="16" t="s">
        <v>111</v>
      </c>
      <c r="C30" s="27" t="s">
        <v>70</v>
      </c>
      <c r="D30" s="31" t="s">
        <v>35</v>
      </c>
      <c r="E30" s="17">
        <v>60</v>
      </c>
      <c r="F30" s="24" t="s">
        <v>9</v>
      </c>
    </row>
    <row r="31" spans="1:6" s="56" customFormat="1" ht="27.75" customHeight="1">
      <c r="A31" s="24">
        <v>20</v>
      </c>
      <c r="B31" s="54" t="s">
        <v>112</v>
      </c>
      <c r="C31" s="54" t="s">
        <v>69</v>
      </c>
      <c r="D31" s="31" t="s">
        <v>77</v>
      </c>
      <c r="E31" s="17">
        <v>2</v>
      </c>
      <c r="F31" s="55" t="s">
        <v>9</v>
      </c>
    </row>
    <row r="32" spans="1:6" s="56" customFormat="1" ht="28.5" customHeight="1">
      <c r="A32" s="24">
        <v>21</v>
      </c>
      <c r="B32" s="54" t="s">
        <v>113</v>
      </c>
      <c r="C32" s="54" t="s">
        <v>68</v>
      </c>
      <c r="D32" s="31" t="s">
        <v>55</v>
      </c>
      <c r="E32" s="17">
        <v>7.2</v>
      </c>
      <c r="F32" s="55" t="s">
        <v>9</v>
      </c>
    </row>
    <row r="33" spans="1:6" s="56" customFormat="1" ht="30" customHeight="1">
      <c r="A33" s="24">
        <v>22</v>
      </c>
      <c r="B33" s="54" t="s">
        <v>114</v>
      </c>
      <c r="C33" s="54" t="s">
        <v>67</v>
      </c>
      <c r="D33" s="31" t="s">
        <v>55</v>
      </c>
      <c r="E33" s="17">
        <v>1.8</v>
      </c>
      <c r="F33" s="55" t="s">
        <v>9</v>
      </c>
    </row>
    <row r="34" spans="1:6" s="56" customFormat="1" ht="24.75" customHeight="1">
      <c r="A34" s="24">
        <v>23</v>
      </c>
      <c r="B34" s="54" t="s">
        <v>115</v>
      </c>
      <c r="C34" s="54" t="s">
        <v>54</v>
      </c>
      <c r="D34" s="31" t="s">
        <v>56</v>
      </c>
      <c r="E34" s="17">
        <v>4.9000000000000004</v>
      </c>
      <c r="F34" s="55" t="s">
        <v>9</v>
      </c>
    </row>
    <row r="35" spans="1:6" s="14" customFormat="1" ht="21" customHeight="1">
      <c r="A35" s="24">
        <v>24</v>
      </c>
      <c r="B35" s="32" t="s">
        <v>116</v>
      </c>
      <c r="C35" s="32" t="s">
        <v>20</v>
      </c>
      <c r="D35" s="31" t="s">
        <v>35</v>
      </c>
      <c r="E35" s="33">
        <v>12</v>
      </c>
      <c r="F35" s="24" t="s">
        <v>7</v>
      </c>
    </row>
    <row r="36" spans="1:6" s="14" customFormat="1" ht="46.5" customHeight="1">
      <c r="A36" s="24">
        <v>25</v>
      </c>
      <c r="B36" s="54" t="s">
        <v>143</v>
      </c>
      <c r="C36" s="54" t="s">
        <v>131</v>
      </c>
      <c r="D36" s="66" t="s">
        <v>132</v>
      </c>
      <c r="E36" s="67">
        <v>28</v>
      </c>
      <c r="F36" s="24" t="s">
        <v>7</v>
      </c>
    </row>
    <row r="37" spans="1:6" s="14" customFormat="1" ht="31.5" customHeight="1">
      <c r="A37" s="24">
        <v>26</v>
      </c>
      <c r="B37" s="34" t="s">
        <v>117</v>
      </c>
      <c r="C37" s="27" t="s">
        <v>48</v>
      </c>
      <c r="D37" s="31" t="s">
        <v>37</v>
      </c>
      <c r="E37" s="29">
        <v>4.3368000000000002</v>
      </c>
      <c r="F37" s="24" t="s">
        <v>6</v>
      </c>
    </row>
    <row r="38" spans="1:6" s="14" customFormat="1" ht="21.75" customHeight="1">
      <c r="A38" s="24">
        <v>27</v>
      </c>
      <c r="B38" s="35" t="s">
        <v>144</v>
      </c>
      <c r="C38" s="16" t="s">
        <v>52</v>
      </c>
      <c r="D38" s="31" t="s">
        <v>39</v>
      </c>
      <c r="E38" s="29">
        <v>45</v>
      </c>
      <c r="F38" s="24" t="s">
        <v>6</v>
      </c>
    </row>
    <row r="39" spans="1:6" s="14" customFormat="1" ht="19.5" customHeight="1">
      <c r="A39" s="24">
        <v>28</v>
      </c>
      <c r="B39" s="35" t="s">
        <v>86</v>
      </c>
      <c r="C39" s="16" t="s">
        <v>26</v>
      </c>
      <c r="D39" s="31" t="s">
        <v>37</v>
      </c>
      <c r="E39" s="29">
        <v>5</v>
      </c>
      <c r="F39" s="24" t="s">
        <v>6</v>
      </c>
    </row>
    <row r="40" spans="1:6" s="14" customFormat="1" ht="25.5" customHeight="1">
      <c r="A40" s="24">
        <v>29</v>
      </c>
      <c r="B40" s="35" t="s">
        <v>118</v>
      </c>
      <c r="C40" s="16" t="s">
        <v>49</v>
      </c>
      <c r="D40" s="31" t="s">
        <v>35</v>
      </c>
      <c r="E40" s="17">
        <v>4.5488999999999997</v>
      </c>
      <c r="F40" s="24" t="s">
        <v>27</v>
      </c>
    </row>
    <row r="41" spans="1:6" s="14" customFormat="1" ht="54" customHeight="1">
      <c r="A41" s="24">
        <v>30</v>
      </c>
      <c r="B41" s="35" t="s">
        <v>119</v>
      </c>
      <c r="C41" s="16" t="s">
        <v>50</v>
      </c>
      <c r="D41" s="31" t="s">
        <v>40</v>
      </c>
      <c r="E41" s="17">
        <v>5</v>
      </c>
      <c r="F41" s="29" t="s">
        <v>8</v>
      </c>
    </row>
    <row r="42" spans="1:6" s="14" customFormat="1" ht="38.25" customHeight="1">
      <c r="A42" s="24">
        <v>31</v>
      </c>
      <c r="B42" s="34" t="s">
        <v>120</v>
      </c>
      <c r="C42" s="27" t="s">
        <v>51</v>
      </c>
      <c r="D42" s="31" t="s">
        <v>41</v>
      </c>
      <c r="E42" s="17">
        <v>5</v>
      </c>
      <c r="F42" s="29" t="s">
        <v>8</v>
      </c>
    </row>
    <row r="43" spans="1:6" s="14" customFormat="1" ht="30.75" customHeight="1">
      <c r="A43" s="24">
        <v>32</v>
      </c>
      <c r="B43" s="34" t="s">
        <v>137</v>
      </c>
      <c r="C43" s="27" t="s">
        <v>136</v>
      </c>
      <c r="D43" s="31" t="s">
        <v>138</v>
      </c>
      <c r="E43" s="17">
        <v>2</v>
      </c>
      <c r="F43" s="29" t="s">
        <v>139</v>
      </c>
    </row>
    <row r="44" spans="1:6" s="14" customFormat="1" ht="30.75" customHeight="1">
      <c r="A44" s="24">
        <v>33</v>
      </c>
      <c r="B44" s="35" t="s">
        <v>87</v>
      </c>
      <c r="C44" s="16" t="s">
        <v>98</v>
      </c>
      <c r="D44" s="31" t="s">
        <v>42</v>
      </c>
      <c r="E44" s="17">
        <v>5</v>
      </c>
      <c r="F44" s="29" t="s">
        <v>8</v>
      </c>
    </row>
    <row r="45" spans="1:6" s="14" customFormat="1" ht="16.5" customHeight="1">
      <c r="A45" s="24">
        <v>34</v>
      </c>
      <c r="B45" s="35" t="s">
        <v>121</v>
      </c>
      <c r="C45" s="16" t="s">
        <v>53</v>
      </c>
      <c r="D45" s="31" t="s">
        <v>39</v>
      </c>
      <c r="E45" s="17">
        <v>8</v>
      </c>
      <c r="F45" s="24" t="s">
        <v>6</v>
      </c>
    </row>
    <row r="46" spans="1:6" s="39" customFormat="1" ht="17.25" customHeight="1">
      <c r="A46" s="69" t="s">
        <v>130</v>
      </c>
      <c r="B46" s="70"/>
      <c r="C46" s="36"/>
      <c r="D46" s="37"/>
      <c r="E46" s="38">
        <f>SUM(E47:E52)</f>
        <v>74</v>
      </c>
      <c r="F46" s="24"/>
    </row>
    <row r="47" spans="1:6" s="39" customFormat="1" ht="36" customHeight="1">
      <c r="A47" s="24">
        <v>35</v>
      </c>
      <c r="B47" s="16" t="s">
        <v>122</v>
      </c>
      <c r="C47" s="27" t="s">
        <v>99</v>
      </c>
      <c r="D47" s="31" t="s">
        <v>41</v>
      </c>
      <c r="E47" s="17">
        <v>10</v>
      </c>
      <c r="F47" s="29" t="s">
        <v>8</v>
      </c>
    </row>
    <row r="48" spans="1:6" s="39" customFormat="1" ht="35.25" customHeight="1">
      <c r="A48" s="24">
        <v>36</v>
      </c>
      <c r="B48" s="16" t="s">
        <v>123</v>
      </c>
      <c r="C48" s="27" t="s">
        <v>99</v>
      </c>
      <c r="D48" s="31" t="s">
        <v>35</v>
      </c>
      <c r="E48" s="17">
        <v>10</v>
      </c>
      <c r="F48" s="29" t="s">
        <v>8</v>
      </c>
    </row>
    <row r="49" spans="1:6" s="39" customFormat="1" ht="30.75" customHeight="1">
      <c r="A49" s="24">
        <v>37</v>
      </c>
      <c r="B49" s="16" t="s">
        <v>124</v>
      </c>
      <c r="C49" s="27" t="s">
        <v>99</v>
      </c>
      <c r="D49" s="31" t="s">
        <v>41</v>
      </c>
      <c r="E49" s="17">
        <v>7</v>
      </c>
      <c r="F49" s="29" t="s">
        <v>8</v>
      </c>
    </row>
    <row r="50" spans="1:6" s="39" customFormat="1" ht="30.75" customHeight="1">
      <c r="A50" s="24">
        <v>38</v>
      </c>
      <c r="B50" s="68" t="s">
        <v>145</v>
      </c>
      <c r="C50" s="54" t="s">
        <v>128</v>
      </c>
      <c r="D50" s="65" t="s">
        <v>129</v>
      </c>
      <c r="E50" s="17">
        <v>7</v>
      </c>
      <c r="F50" s="29" t="s">
        <v>21</v>
      </c>
    </row>
    <row r="51" spans="1:6" s="39" customFormat="1" ht="45" customHeight="1">
      <c r="A51" s="24">
        <v>39</v>
      </c>
      <c r="B51" s="16" t="s">
        <v>22</v>
      </c>
      <c r="C51" s="27" t="s">
        <v>23</v>
      </c>
      <c r="D51" s="31" t="s">
        <v>39</v>
      </c>
      <c r="E51" s="17">
        <v>10</v>
      </c>
      <c r="F51" s="24" t="s">
        <v>6</v>
      </c>
    </row>
    <row r="52" spans="1:6" s="39" customFormat="1" ht="17.25" customHeight="1">
      <c r="A52" s="24">
        <v>40</v>
      </c>
      <c r="B52" s="16" t="s">
        <v>88</v>
      </c>
      <c r="C52" s="27" t="s">
        <v>71</v>
      </c>
      <c r="D52" s="31" t="s">
        <v>43</v>
      </c>
      <c r="E52" s="17">
        <v>30</v>
      </c>
      <c r="F52" s="24" t="s">
        <v>8</v>
      </c>
    </row>
    <row r="53" spans="1:6" s="39" customFormat="1" ht="18.75" customHeight="1">
      <c r="A53" s="69" t="s">
        <v>95</v>
      </c>
      <c r="B53" s="70"/>
      <c r="C53" s="27"/>
      <c r="D53" s="40"/>
      <c r="E53" s="64">
        <f>E54+E56</f>
        <v>176.1</v>
      </c>
      <c r="F53" s="40"/>
    </row>
    <row r="54" spans="1:6" s="39" customFormat="1" ht="18.75" customHeight="1">
      <c r="A54" s="69" t="s">
        <v>28</v>
      </c>
      <c r="B54" s="70"/>
      <c r="C54" s="16"/>
      <c r="D54" s="31"/>
      <c r="E54" s="41">
        <f>E55</f>
        <v>30</v>
      </c>
      <c r="F54" s="24"/>
    </row>
    <row r="55" spans="1:6" s="39" customFormat="1" ht="21.75" customHeight="1">
      <c r="A55" s="24">
        <v>41</v>
      </c>
      <c r="B55" s="35" t="s">
        <v>89</v>
      </c>
      <c r="C55" s="27" t="s">
        <v>72</v>
      </c>
      <c r="D55" s="31" t="s">
        <v>44</v>
      </c>
      <c r="E55" s="17">
        <v>30</v>
      </c>
      <c r="F55" s="24" t="s">
        <v>6</v>
      </c>
    </row>
    <row r="56" spans="1:6" s="39" customFormat="1" ht="27" customHeight="1">
      <c r="A56" s="69" t="s">
        <v>73</v>
      </c>
      <c r="B56" s="70"/>
      <c r="C56" s="27"/>
      <c r="D56" s="40"/>
      <c r="E56" s="41">
        <f>SUM(E57:E60)</f>
        <v>146.1</v>
      </c>
      <c r="F56" s="40"/>
    </row>
    <row r="57" spans="1:6" s="39" customFormat="1" ht="59.25" customHeight="1">
      <c r="A57" s="24">
        <v>42</v>
      </c>
      <c r="B57" s="16" t="s">
        <v>24</v>
      </c>
      <c r="C57" s="27" t="s">
        <v>45</v>
      </c>
      <c r="D57" s="31" t="s">
        <v>39</v>
      </c>
      <c r="E57" s="42">
        <v>15</v>
      </c>
      <c r="F57" s="24" t="s">
        <v>25</v>
      </c>
    </row>
    <row r="58" spans="1:6" s="61" customFormat="1" ht="74.25" customHeight="1">
      <c r="A58" s="57">
        <v>43</v>
      </c>
      <c r="B58" s="35" t="s">
        <v>147</v>
      </c>
      <c r="C58" s="34" t="s">
        <v>46</v>
      </c>
      <c r="D58" s="63" t="s">
        <v>81</v>
      </c>
      <c r="E58" s="42">
        <v>13.4</v>
      </c>
      <c r="F58" s="57" t="s">
        <v>21</v>
      </c>
    </row>
    <row r="59" spans="1:6" s="61" customFormat="1" ht="47.25" customHeight="1">
      <c r="A59" s="24">
        <v>44</v>
      </c>
      <c r="B59" s="43" t="s">
        <v>90</v>
      </c>
      <c r="C59" s="34" t="s">
        <v>32</v>
      </c>
      <c r="D59" s="44" t="s">
        <v>38</v>
      </c>
      <c r="E59" s="42">
        <v>100</v>
      </c>
      <c r="F59" s="62" t="s">
        <v>27</v>
      </c>
    </row>
    <row r="60" spans="1:6" s="45" customFormat="1" ht="36" customHeight="1">
      <c r="A60" s="57">
        <v>45</v>
      </c>
      <c r="B60" s="35" t="s">
        <v>125</v>
      </c>
      <c r="C60" s="34" t="s">
        <v>146</v>
      </c>
      <c r="D60" s="63" t="s">
        <v>36</v>
      </c>
      <c r="E60" s="58">
        <v>17.7</v>
      </c>
      <c r="F60" s="57" t="s">
        <v>47</v>
      </c>
    </row>
  </sheetData>
  <autoFilter ref="F1:F60"/>
  <sortState ref="A25:S179">
    <sortCondition ref="B25:B179"/>
  </sortState>
  <mergeCells count="14">
    <mergeCell ref="A56:B56"/>
    <mergeCell ref="A1:B1"/>
    <mergeCell ref="A27:B27"/>
    <mergeCell ref="A28:B28"/>
    <mergeCell ref="A19:B19"/>
    <mergeCell ref="A2:F2"/>
    <mergeCell ref="E3:F3"/>
    <mergeCell ref="A53:B53"/>
    <mergeCell ref="A5:B5"/>
    <mergeCell ref="A6:B6"/>
    <mergeCell ref="A7:B7"/>
    <mergeCell ref="A12:B12"/>
    <mergeCell ref="A46:B46"/>
    <mergeCell ref="A54:B54"/>
  </mergeCells>
  <phoneticPr fontId="1" type="noConversion"/>
  <conditionalFormatting sqref="B36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firstPageNumber="195" orientation="landscape" useFirstPageNumber="1" horizontalDpi="4294967293" r:id="rId1"/>
  <headerFooter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预备</vt:lpstr>
      <vt:lpstr>预备!Print_Titles</vt:lpstr>
    </vt:vector>
  </TitlesOfParts>
  <Company>Microsoft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高振</dc:creator>
  <cp:lastModifiedBy>lx</cp:lastModifiedBy>
  <cp:revision/>
  <cp:lastPrinted>2016-05-23T07:41:36Z</cp:lastPrinted>
  <dcterms:created xsi:type="dcterms:W3CDTF">2004-05-09T06:47:46Z</dcterms:created>
  <dcterms:modified xsi:type="dcterms:W3CDTF">2016-05-23T07:44:46Z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2052-9.1.0.4167</vt:lpwstr>
  </property>
</Properties>
</file>